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64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c r="F314" i="9"/>
  <c r="F313" i="9"/>
  <c r="F312" i="9" s="1"/>
  <c r="F311" i="9"/>
  <c r="F310" i="9"/>
  <c r="H309" i="9"/>
  <c r="G309" i="9"/>
  <c r="E309" i="9" s="1"/>
  <c r="B309" i="9" s="1"/>
  <c r="F309" i="9"/>
  <c r="F308" i="9"/>
  <c r="H307" i="9"/>
  <c r="G307" i="9"/>
  <c r="F307" i="9"/>
  <c r="E307" i="9"/>
  <c r="B307" i="9" s="1"/>
  <c r="H306" i="9"/>
  <c r="G306" i="9"/>
  <c r="E306" i="9" s="1"/>
  <c r="B306" i="9" s="1"/>
  <c r="F306" i="9"/>
  <c r="H305" i="9"/>
  <c r="G305" i="9"/>
  <c r="E305" i="9" s="1"/>
  <c r="B305" i="9" s="1"/>
  <c r="F305" i="9"/>
  <c r="H304" i="9"/>
  <c r="G304" i="9"/>
  <c r="E304" i="9" s="1"/>
  <c r="B304" i="9" s="1"/>
  <c r="F304" i="9"/>
  <c r="H303" i="9"/>
  <c r="G303" i="9"/>
  <c r="E303" i="9" s="1"/>
  <c r="B303" i="9" s="1"/>
  <c r="F303" i="9"/>
  <c r="H302" i="9"/>
  <c r="G302" i="9"/>
  <c r="E302" i="9" s="1"/>
  <c r="B302" i="9" s="1"/>
  <c r="F302" i="9"/>
  <c r="H301" i="9"/>
  <c r="G301" i="9"/>
  <c r="E301" i="9" s="1"/>
  <c r="B301" i="9" s="1"/>
  <c r="F301" i="9"/>
  <c r="H300" i="9"/>
  <c r="E300" i="9" s="1"/>
  <c r="B300" i="9" s="1"/>
  <c r="G300" i="9"/>
  <c r="F300" i="9"/>
  <c r="H299" i="9"/>
  <c r="G299" i="9"/>
  <c r="F299" i="9"/>
  <c r="E299" i="9"/>
  <c r="B299" i="9" s="1"/>
  <c r="H298" i="9"/>
  <c r="G298" i="9"/>
  <c r="F298" i="9"/>
  <c r="E298" i="9"/>
  <c r="B298" i="9" s="1"/>
  <c r="H297" i="9"/>
  <c r="G297" i="9"/>
  <c r="E297" i="9" s="1"/>
  <c r="B297" i="9" s="1"/>
  <c r="F297" i="9"/>
  <c r="H296" i="9"/>
  <c r="E296" i="9" s="1"/>
  <c r="B296" i="9" s="1"/>
  <c r="G296" i="9"/>
  <c r="F296" i="9"/>
  <c r="H295" i="9"/>
  <c r="G295" i="9"/>
  <c r="F295" i="9"/>
  <c r="E295" i="9"/>
  <c r="B295" i="9" s="1"/>
  <c r="H294" i="9"/>
  <c r="G294" i="9"/>
  <c r="E294" i="9" s="1"/>
  <c r="B294" i="9" s="1"/>
  <c r="F294" i="9"/>
  <c r="H293" i="9"/>
  <c r="G293" i="9"/>
  <c r="E293" i="9" s="1"/>
  <c r="B293" i="9" s="1"/>
  <c r="F293" i="9"/>
  <c r="H292" i="9"/>
  <c r="G292" i="9"/>
  <c r="E292" i="9" s="1"/>
  <c r="B292" i="9" s="1"/>
  <c r="F292" i="9"/>
  <c r="F291" i="9"/>
  <c r="F290" i="9"/>
  <c r="H289" i="9"/>
  <c r="G289" i="9"/>
  <c r="E289" i="9" s="1"/>
  <c r="B289" i="9" s="1"/>
  <c r="F289" i="9"/>
  <c r="H288" i="9"/>
  <c r="G288" i="9"/>
  <c r="F288" i="9"/>
  <c r="E288" i="9"/>
  <c r="B288" i="9" s="1"/>
  <c r="H287" i="9"/>
  <c r="G287" i="9"/>
  <c r="E287" i="9" s="1"/>
  <c r="B287" i="9" s="1"/>
  <c r="F287" i="9"/>
  <c r="H286" i="9"/>
  <c r="G286" i="9"/>
  <c r="E286" i="9" s="1"/>
  <c r="B286" i="9" s="1"/>
  <c r="F286" i="9"/>
  <c r="F285" i="9"/>
  <c r="F277" i="9" s="1"/>
  <c r="H284" i="9"/>
  <c r="G284" i="9"/>
  <c r="F284" i="9"/>
  <c r="E284" i="9"/>
  <c r="B284" i="9" s="1"/>
  <c r="H283" i="9"/>
  <c r="G283" i="9"/>
  <c r="F283" i="9"/>
  <c r="E283" i="9"/>
  <c r="B283" i="9"/>
  <c r="H282" i="9"/>
  <c r="G282" i="9"/>
  <c r="F282" i="9"/>
  <c r="F281" i="9"/>
  <c r="F280" i="9"/>
  <c r="F279" i="9"/>
  <c r="F278" i="9"/>
  <c r="F276" i="9"/>
  <c r="L275" i="9"/>
  <c r="H275" i="9"/>
  <c r="F275" i="9"/>
  <c r="F274" i="9"/>
  <c r="I273" i="9"/>
  <c r="H273" i="9"/>
  <c r="F273" i="9"/>
  <c r="E273" i="9"/>
  <c r="B273" i="9" s="1"/>
  <c r="E272" i="9"/>
  <c r="M271" i="9"/>
  <c r="F271" i="9" s="1"/>
  <c r="B271" i="9" s="1"/>
  <c r="L271" i="9"/>
  <c r="E271" i="9"/>
  <c r="M270" i="9"/>
  <c r="L270" i="9"/>
  <c r="F270" i="9" s="1"/>
  <c r="B270" i="9" s="1"/>
  <c r="E270" i="9"/>
  <c r="M269" i="9"/>
  <c r="L269" i="9"/>
  <c r="F269" i="9" s="1"/>
  <c r="B269" i="9" s="1"/>
  <c r="E269" i="9"/>
  <c r="M268" i="9"/>
  <c r="L268" i="9"/>
  <c r="F268" i="9" s="1"/>
  <c r="E268" i="9"/>
  <c r="M267" i="9"/>
  <c r="L267" i="9"/>
  <c r="F267" i="9"/>
  <c r="E267" i="9"/>
  <c r="B267" i="9" s="1"/>
  <c r="M266" i="9"/>
  <c r="L266" i="9"/>
  <c r="F266" i="9" s="1"/>
  <c r="E266" i="9"/>
  <c r="B266" i="9" s="1"/>
  <c r="M265" i="9"/>
  <c r="L265" i="9"/>
  <c r="F265" i="9" s="1"/>
  <c r="B265" i="9" s="1"/>
  <c r="E265" i="9"/>
  <c r="M264" i="9"/>
  <c r="L264" i="9"/>
  <c r="F264" i="9" s="1"/>
  <c r="E264" i="9"/>
  <c r="B264" i="9" s="1"/>
  <c r="M263" i="9"/>
  <c r="L263" i="9"/>
  <c r="F263" i="9" s="1"/>
  <c r="E263" i="9"/>
  <c r="B263" i="9" s="1"/>
  <c r="M262" i="9"/>
  <c r="L262" i="9"/>
  <c r="F262" i="9"/>
  <c r="E262" i="9"/>
  <c r="B262" i="9" s="1"/>
  <c r="M261" i="9"/>
  <c r="L261" i="9"/>
  <c r="F261" i="9"/>
  <c r="E261" i="9"/>
  <c r="B261" i="9" s="1"/>
  <c r="M260" i="9"/>
  <c r="L260" i="9"/>
  <c r="F260" i="9"/>
  <c r="E260" i="9"/>
  <c r="B260" i="9"/>
  <c r="M259" i="9"/>
  <c r="F259" i="9" s="1"/>
  <c r="B259" i="9" s="1"/>
  <c r="L259" i="9"/>
  <c r="E259" i="9"/>
  <c r="M258" i="9"/>
  <c r="L258" i="9"/>
  <c r="F258" i="9" s="1"/>
  <c r="B258" i="9" s="1"/>
  <c r="E258" i="9"/>
  <c r="M257" i="9"/>
  <c r="L257" i="9"/>
  <c r="F257" i="9" s="1"/>
  <c r="B257" i="9" s="1"/>
  <c r="E257" i="9"/>
  <c r="M256" i="9"/>
  <c r="L256" i="9"/>
  <c r="F256" i="9" s="1"/>
  <c r="E256" i="9"/>
  <c r="B256" i="9" s="1"/>
  <c r="M255" i="9"/>
  <c r="L255" i="9"/>
  <c r="F255" i="9"/>
  <c r="E255" i="9"/>
  <c r="B255" i="9" s="1"/>
  <c r="M254" i="9"/>
  <c r="L254" i="9"/>
  <c r="F254" i="9" s="1"/>
  <c r="E254" i="9"/>
  <c r="M253" i="9"/>
  <c r="L253" i="9"/>
  <c r="F253" i="9" s="1"/>
  <c r="B253" i="9" s="1"/>
  <c r="E253" i="9"/>
  <c r="M252" i="9"/>
  <c r="L252" i="9"/>
  <c r="F252" i="9" s="1"/>
  <c r="E252" i="9"/>
  <c r="M251" i="9"/>
  <c r="L251" i="9"/>
  <c r="F251" i="9" s="1"/>
  <c r="E251" i="9"/>
  <c r="M250" i="9"/>
  <c r="L250" i="9"/>
  <c r="F250" i="9"/>
  <c r="E250" i="9"/>
  <c r="B250" i="9" s="1"/>
  <c r="M249" i="9"/>
  <c r="L249" i="9"/>
  <c r="F249" i="9"/>
  <c r="E249" i="9"/>
  <c r="B249" i="9" s="1"/>
  <c r="M248" i="9"/>
  <c r="L248" i="9"/>
  <c r="F248" i="9"/>
  <c r="E248" i="9"/>
  <c r="B248" i="9"/>
  <c r="M247" i="9"/>
  <c r="F247" i="9" s="1"/>
  <c r="B247" i="9" s="1"/>
  <c r="L247" i="9"/>
  <c r="E247" i="9"/>
  <c r="M246" i="9"/>
  <c r="F246" i="9" s="1"/>
  <c r="B246" i="9" s="1"/>
  <c r="L246" i="9"/>
  <c r="E246" i="9"/>
  <c r="M245" i="9"/>
  <c r="L245" i="9"/>
  <c r="F245" i="9" s="1"/>
  <c r="B245" i="9" s="1"/>
  <c r="E245" i="9"/>
  <c r="M244" i="9"/>
  <c r="L244" i="9"/>
  <c r="F244" i="9" s="1"/>
  <c r="B244" i="9" s="1"/>
  <c r="E244" i="9"/>
  <c r="M243" i="9"/>
  <c r="L243" i="9"/>
  <c r="F243" i="9"/>
  <c r="E243" i="9"/>
  <c r="B243" i="9" s="1"/>
  <c r="M242" i="9"/>
  <c r="L242" i="9"/>
  <c r="F242" i="9" s="1"/>
  <c r="E242" i="9"/>
  <c r="B242" i="9" s="1"/>
  <c r="M241" i="9"/>
  <c r="L241" i="9"/>
  <c r="F241" i="9" s="1"/>
  <c r="B241" i="9" s="1"/>
  <c r="E241" i="9"/>
  <c r="M240" i="9"/>
  <c r="L240" i="9"/>
  <c r="F240" i="9" s="1"/>
  <c r="E240" i="9"/>
  <c r="B240" i="9" s="1"/>
  <c r="M239" i="9"/>
  <c r="L239" i="9"/>
  <c r="F239" i="9" s="1"/>
  <c r="E239" i="9"/>
  <c r="M238" i="9"/>
  <c r="L238" i="9"/>
  <c r="F238" i="9"/>
  <c r="E238" i="9"/>
  <c r="B238" i="9" s="1"/>
  <c r="M237" i="9"/>
  <c r="L237" i="9"/>
  <c r="F237" i="9"/>
  <c r="E237" i="9"/>
  <c r="B237" i="9" s="1"/>
  <c r="M236" i="9"/>
  <c r="L236" i="9"/>
  <c r="F236" i="9"/>
  <c r="E236" i="9"/>
  <c r="B236" i="9"/>
  <c r="M235" i="9"/>
  <c r="F235" i="9" s="1"/>
  <c r="B235" i="9" s="1"/>
  <c r="L235" i="9"/>
  <c r="E235" i="9"/>
  <c r="M234" i="9"/>
  <c r="F234" i="9" s="1"/>
  <c r="B234" i="9" s="1"/>
  <c r="L234" i="9"/>
  <c r="E234" i="9"/>
  <c r="M233" i="9"/>
  <c r="L233" i="9"/>
  <c r="F233" i="9" s="1"/>
  <c r="B233" i="9" s="1"/>
  <c r="E233" i="9"/>
  <c r="M232" i="9"/>
  <c r="L232" i="9"/>
  <c r="F232" i="9" s="1"/>
  <c r="B232" i="9" s="1"/>
  <c r="E232" i="9"/>
  <c r="M231" i="9"/>
  <c r="L231" i="9"/>
  <c r="F231" i="9"/>
  <c r="E231" i="9"/>
  <c r="B231" i="9" s="1"/>
  <c r="M230" i="9"/>
  <c r="L230" i="9"/>
  <c r="F230" i="9" s="1"/>
  <c r="E230" i="9"/>
  <c r="M229" i="9"/>
  <c r="L229" i="9"/>
  <c r="F229" i="9" s="1"/>
  <c r="B229" i="9" s="1"/>
  <c r="E229" i="9"/>
  <c r="M228" i="9"/>
  <c r="L228" i="9"/>
  <c r="F228" i="9" s="1"/>
  <c r="E228" i="9"/>
  <c r="B228" i="9" s="1"/>
  <c r="M227" i="9"/>
  <c r="L227" i="9"/>
  <c r="F227" i="9" s="1"/>
  <c r="E227" i="9"/>
  <c r="B227" i="9" s="1"/>
  <c r="M226" i="9"/>
  <c r="L226" i="9"/>
  <c r="F226" i="9"/>
  <c r="E226" i="9"/>
  <c r="B226" i="9" s="1"/>
  <c r="M225" i="9"/>
  <c r="L225" i="9"/>
  <c r="F225" i="9"/>
  <c r="E225" i="9"/>
  <c r="B225" i="9" s="1"/>
  <c r="M224" i="9"/>
  <c r="L224" i="9"/>
  <c r="F224" i="9"/>
  <c r="E224" i="9"/>
  <c r="B224" i="9"/>
  <c r="M223" i="9"/>
  <c r="F223" i="9" s="1"/>
  <c r="B223" i="9" s="1"/>
  <c r="L223" i="9"/>
  <c r="E223" i="9"/>
  <c r="M222" i="9"/>
  <c r="F222" i="9" s="1"/>
  <c r="B222" i="9" s="1"/>
  <c r="L222" i="9"/>
  <c r="E222" i="9"/>
  <c r="M221" i="9"/>
  <c r="L221" i="9"/>
  <c r="F221" i="9" s="1"/>
  <c r="B221" i="9" s="1"/>
  <c r="E221" i="9"/>
  <c r="M220" i="9"/>
  <c r="L220" i="9"/>
  <c r="F220" i="9" s="1"/>
  <c r="B220" i="9" s="1"/>
  <c r="E220" i="9"/>
  <c r="M219" i="9"/>
  <c r="L219" i="9"/>
  <c r="F219" i="9"/>
  <c r="E219" i="9"/>
  <c r="B219" i="9" s="1"/>
  <c r="M218" i="9"/>
  <c r="L218" i="9"/>
  <c r="F218" i="9" s="1"/>
  <c r="E218" i="9"/>
  <c r="M217" i="9"/>
  <c r="L217" i="9"/>
  <c r="F217" i="9" s="1"/>
  <c r="B217" i="9" s="1"/>
  <c r="E217" i="9"/>
  <c r="M216" i="9"/>
  <c r="L216" i="9"/>
  <c r="F216" i="9" s="1"/>
  <c r="E216" i="9"/>
  <c r="B216" i="9" s="1"/>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E159" i="9"/>
  <c r="B159" i="9"/>
  <c r="H158" i="9"/>
  <c r="G158" i="9"/>
  <c r="E158" i="9" s="1"/>
  <c r="B158" i="9" s="1"/>
  <c r="F158" i="9"/>
  <c r="H157" i="9"/>
  <c r="G157" i="9"/>
  <c r="E157" i="9" s="1"/>
  <c r="B157" i="9" s="1"/>
  <c r="F157" i="9"/>
  <c r="H156" i="9"/>
  <c r="G156" i="9"/>
  <c r="F156" i="9"/>
  <c r="E156" i="9"/>
  <c r="B156" i="9" s="1"/>
  <c r="H155" i="9"/>
  <c r="G155" i="9"/>
  <c r="E155" i="9" s="1"/>
  <c r="B155" i="9" s="1"/>
  <c r="F155" i="9"/>
  <c r="H154" i="9"/>
  <c r="G154" i="9"/>
  <c r="F154" i="9"/>
  <c r="E154" i="9"/>
  <c r="B154" i="9" s="1"/>
  <c r="H153" i="9"/>
  <c r="E153" i="9" s="1"/>
  <c r="B153" i="9" s="1"/>
  <c r="G153" i="9"/>
  <c r="F153" i="9"/>
  <c r="H152" i="9"/>
  <c r="G152" i="9"/>
  <c r="E152" i="9" s="1"/>
  <c r="B152" i="9" s="1"/>
  <c r="F152" i="9"/>
  <c r="H151" i="9"/>
  <c r="G151" i="9"/>
  <c r="E151" i="9" s="1"/>
  <c r="B151" i="9" s="1"/>
  <c r="F151" i="9"/>
  <c r="H150" i="9"/>
  <c r="E150" i="9" s="1"/>
  <c r="B150" i="9" s="1"/>
  <c r="G150" i="9"/>
  <c r="F150" i="9"/>
  <c r="H149" i="9"/>
  <c r="G149" i="9"/>
  <c r="E149" i="9" s="1"/>
  <c r="B149" i="9" s="1"/>
  <c r="F149" i="9"/>
  <c r="H148" i="9"/>
  <c r="E148" i="9" s="1"/>
  <c r="B148" i="9" s="1"/>
  <c r="G148" i="9"/>
  <c r="F148" i="9"/>
  <c r="H147" i="9"/>
  <c r="G147" i="9"/>
  <c r="F147" i="9"/>
  <c r="E147" i="9"/>
  <c r="B147" i="9"/>
  <c r="H146" i="9"/>
  <c r="G146" i="9"/>
  <c r="E146" i="9" s="1"/>
  <c r="B146" i="9" s="1"/>
  <c r="F146" i="9"/>
  <c r="H145" i="9"/>
  <c r="G145" i="9"/>
  <c r="E145" i="9" s="1"/>
  <c r="B145" i="9" s="1"/>
  <c r="F145" i="9"/>
  <c r="H144" i="9"/>
  <c r="G144" i="9"/>
  <c r="F144" i="9"/>
  <c r="E144" i="9"/>
  <c r="B144" i="9" s="1"/>
  <c r="F143" i="9"/>
  <c r="H142" i="9"/>
  <c r="G142" i="9"/>
  <c r="F142" i="9"/>
  <c r="E142" i="9"/>
  <c r="B142" i="9" s="1"/>
  <c r="H141" i="9"/>
  <c r="E141" i="9" s="1"/>
  <c r="B141" i="9" s="1"/>
  <c r="G141" i="9"/>
  <c r="F141" i="9"/>
  <c r="H140" i="9"/>
  <c r="G140" i="9"/>
  <c r="E140" i="9" s="1"/>
  <c r="B140" i="9" s="1"/>
  <c r="F140" i="9"/>
  <c r="H139" i="9"/>
  <c r="G139" i="9"/>
  <c r="E139" i="9" s="1"/>
  <c r="B139" i="9" s="1"/>
  <c r="F139" i="9"/>
  <c r="H138" i="9"/>
  <c r="E138" i="9" s="1"/>
  <c r="B138" i="9" s="1"/>
  <c r="G138" i="9"/>
  <c r="F138" i="9"/>
  <c r="H137" i="9"/>
  <c r="G137" i="9"/>
  <c r="E137" i="9" s="1"/>
  <c r="B137" i="9" s="1"/>
  <c r="F137" i="9"/>
  <c r="H136" i="9"/>
  <c r="E136" i="9" s="1"/>
  <c r="B136" i="9" s="1"/>
  <c r="G136" i="9"/>
  <c r="F136" i="9"/>
  <c r="H135" i="9"/>
  <c r="G135" i="9"/>
  <c r="F135" i="9"/>
  <c r="E135" i="9"/>
  <c r="B135" i="9"/>
  <c r="H134" i="9"/>
  <c r="G134" i="9"/>
  <c r="E134" i="9" s="1"/>
  <c r="B134" i="9" s="1"/>
  <c r="F134" i="9"/>
  <c r="H133" i="9"/>
  <c r="G133" i="9"/>
  <c r="E133" i="9" s="1"/>
  <c r="B133" i="9" s="1"/>
  <c r="F133" i="9"/>
  <c r="H132" i="9"/>
  <c r="G132" i="9"/>
  <c r="F132" i="9"/>
  <c r="E132" i="9"/>
  <c r="B132" i="9" s="1"/>
  <c r="H131" i="9"/>
  <c r="G131" i="9"/>
  <c r="E131" i="9" s="1"/>
  <c r="B131" i="9" s="1"/>
  <c r="F131" i="9"/>
  <c r="H130" i="9"/>
  <c r="G130" i="9"/>
  <c r="F130" i="9"/>
  <c r="E130" i="9"/>
  <c r="B130" i="9" s="1"/>
  <c r="H129" i="9"/>
  <c r="E129" i="9" s="1"/>
  <c r="B129" i="9" s="1"/>
  <c r="G129" i="9"/>
  <c r="F129" i="9"/>
  <c r="H128" i="9"/>
  <c r="G128" i="9"/>
  <c r="E128" i="9" s="1"/>
  <c r="B128" i="9" s="1"/>
  <c r="F128" i="9"/>
  <c r="H127" i="9"/>
  <c r="G127" i="9"/>
  <c r="E127" i="9" s="1"/>
  <c r="B127" i="9" s="1"/>
  <c r="F127" i="9"/>
  <c r="H126" i="9"/>
  <c r="E126" i="9" s="1"/>
  <c r="B126" i="9" s="1"/>
  <c r="G126" i="9"/>
  <c r="F126" i="9"/>
  <c r="H125" i="9"/>
  <c r="G125" i="9"/>
  <c r="E125" i="9" s="1"/>
  <c r="B125" i="9" s="1"/>
  <c r="F125" i="9"/>
  <c r="H124" i="9"/>
  <c r="E124" i="9" s="1"/>
  <c r="B124" i="9" s="1"/>
  <c r="G124" i="9"/>
  <c r="F124" i="9"/>
  <c r="H123" i="9"/>
  <c r="G123" i="9"/>
  <c r="F123" i="9"/>
  <c r="E123" i="9"/>
  <c r="B123" i="9"/>
  <c r="H122" i="9"/>
  <c r="G122" i="9"/>
  <c r="E122" i="9" s="1"/>
  <c r="B122" i="9" s="1"/>
  <c r="F122" i="9"/>
  <c r="H121" i="9"/>
  <c r="G121" i="9"/>
  <c r="E121" i="9" s="1"/>
  <c r="B121" i="9" s="1"/>
  <c r="F121" i="9"/>
  <c r="H120" i="9"/>
  <c r="G120" i="9"/>
  <c r="F120" i="9"/>
  <c r="E120" i="9"/>
  <c r="B120" i="9" s="1"/>
  <c r="H119" i="9"/>
  <c r="G119" i="9"/>
  <c r="E119" i="9" s="1"/>
  <c r="B119" i="9" s="1"/>
  <c r="F119" i="9"/>
  <c r="H118" i="9"/>
  <c r="G118" i="9"/>
  <c r="F118" i="9"/>
  <c r="E118" i="9"/>
  <c r="B118" i="9" s="1"/>
  <c r="H117" i="9"/>
  <c r="E117" i="9" s="1"/>
  <c r="B117" i="9" s="1"/>
  <c r="G117" i="9"/>
  <c r="F117" i="9"/>
  <c r="H116" i="9"/>
  <c r="G116" i="9"/>
  <c r="E116" i="9" s="1"/>
  <c r="B116" i="9" s="1"/>
  <c r="F116" i="9"/>
  <c r="H115" i="9"/>
  <c r="G115" i="9"/>
  <c r="E115" i="9" s="1"/>
  <c r="B115" i="9" s="1"/>
  <c r="F115" i="9"/>
  <c r="H114" i="9"/>
  <c r="E114" i="9" s="1"/>
  <c r="B114" i="9" s="1"/>
  <c r="G114" i="9"/>
  <c r="F114" i="9"/>
  <c r="H113" i="9"/>
  <c r="G113" i="9"/>
  <c r="E113" i="9" s="1"/>
  <c r="B113" i="9" s="1"/>
  <c r="F113" i="9"/>
  <c r="H112" i="9"/>
  <c r="E112" i="9" s="1"/>
  <c r="B112" i="9" s="1"/>
  <c r="G112" i="9"/>
  <c r="F112" i="9"/>
  <c r="H111" i="9"/>
  <c r="G111" i="9"/>
  <c r="F111" i="9"/>
  <c r="E111" i="9"/>
  <c r="B111" i="9"/>
  <c r="H110" i="9"/>
  <c r="G110" i="9"/>
  <c r="E110" i="9" s="1"/>
  <c r="B110" i="9" s="1"/>
  <c r="F110" i="9"/>
  <c r="H109" i="9"/>
  <c r="G109" i="9"/>
  <c r="E109" i="9" s="1"/>
  <c r="B109" i="9" s="1"/>
  <c r="F109" i="9"/>
  <c r="H108" i="9"/>
  <c r="G108" i="9"/>
  <c r="F108" i="9"/>
  <c r="E108" i="9"/>
  <c r="B108" i="9" s="1"/>
  <c r="H107" i="9"/>
  <c r="G107" i="9"/>
  <c r="E107" i="9" s="1"/>
  <c r="B107" i="9" s="1"/>
  <c r="F107" i="9"/>
  <c r="H106" i="9"/>
  <c r="G106" i="9"/>
  <c r="F106" i="9"/>
  <c r="E106" i="9"/>
  <c r="B106" i="9" s="1"/>
  <c r="H105" i="9"/>
  <c r="E105" i="9" s="1"/>
  <c r="B105" i="9" s="1"/>
  <c r="G105" i="9"/>
  <c r="F105" i="9"/>
  <c r="H104" i="9"/>
  <c r="G104" i="9"/>
  <c r="E104" i="9" s="1"/>
  <c r="B104" i="9" s="1"/>
  <c r="F104" i="9"/>
  <c r="H103" i="9"/>
  <c r="G103" i="9"/>
  <c r="E103" i="9" s="1"/>
  <c r="B103" i="9" s="1"/>
  <c r="F103" i="9"/>
  <c r="H102" i="9"/>
  <c r="E102" i="9" s="1"/>
  <c r="B102" i="9" s="1"/>
  <c r="G102" i="9"/>
  <c r="F102" i="9"/>
  <c r="H101" i="9"/>
  <c r="G101" i="9"/>
  <c r="E101" i="9" s="1"/>
  <c r="B101" i="9" s="1"/>
  <c r="F101" i="9"/>
  <c r="H100" i="9"/>
  <c r="E100" i="9" s="1"/>
  <c r="B100" i="9" s="1"/>
  <c r="G100" i="9"/>
  <c r="F100" i="9"/>
  <c r="H99" i="9"/>
  <c r="G99" i="9"/>
  <c r="F99" i="9"/>
  <c r="E99" i="9"/>
  <c r="B99" i="9"/>
  <c r="H98" i="9"/>
  <c r="G98" i="9"/>
  <c r="E98" i="9" s="1"/>
  <c r="B98" i="9" s="1"/>
  <c r="F98" i="9"/>
  <c r="H97" i="9"/>
  <c r="G97" i="9"/>
  <c r="E97" i="9" s="1"/>
  <c r="B97" i="9" s="1"/>
  <c r="F97" i="9"/>
  <c r="H96" i="9"/>
  <c r="G96" i="9"/>
  <c r="F96" i="9"/>
  <c r="E96" i="9"/>
  <c r="B96" i="9" s="1"/>
  <c r="H95" i="9"/>
  <c r="G95" i="9"/>
  <c r="E95" i="9" s="1"/>
  <c r="B95" i="9" s="1"/>
  <c r="F95" i="9"/>
  <c r="H94" i="9"/>
  <c r="G94" i="9"/>
  <c r="F94" i="9"/>
  <c r="E94" i="9"/>
  <c r="B94" i="9" s="1"/>
  <c r="H93" i="9"/>
  <c r="E93" i="9" s="1"/>
  <c r="B93" i="9" s="1"/>
  <c r="G93" i="9"/>
  <c r="F93" i="9"/>
  <c r="H92" i="9"/>
  <c r="G92" i="9"/>
  <c r="E92" i="9" s="1"/>
  <c r="B92" i="9" s="1"/>
  <c r="F92" i="9"/>
  <c r="H91" i="9"/>
  <c r="G91" i="9"/>
  <c r="E91" i="9" s="1"/>
  <c r="B91" i="9" s="1"/>
  <c r="F91" i="9"/>
  <c r="H90" i="9"/>
  <c r="E90" i="9" s="1"/>
  <c r="B90" i="9" s="1"/>
  <c r="G90" i="9"/>
  <c r="F90" i="9"/>
  <c r="H89" i="9"/>
  <c r="G89" i="9"/>
  <c r="E89" i="9" s="1"/>
  <c r="B89" i="9" s="1"/>
  <c r="F89" i="9"/>
  <c r="H88" i="9"/>
  <c r="E88" i="9" s="1"/>
  <c r="B88" i="9" s="1"/>
  <c r="G88" i="9"/>
  <c r="F88" i="9"/>
  <c r="H87" i="9"/>
  <c r="G87" i="9"/>
  <c r="F87" i="9"/>
  <c r="E87" i="9"/>
  <c r="B87" i="9"/>
  <c r="H86" i="9"/>
  <c r="G86" i="9"/>
  <c r="E86" i="9" s="1"/>
  <c r="B86" i="9" s="1"/>
  <c r="F86" i="9"/>
  <c r="H85" i="9"/>
  <c r="G85" i="9"/>
  <c r="E85" i="9" s="1"/>
  <c r="B85" i="9" s="1"/>
  <c r="F85" i="9"/>
  <c r="H84" i="9"/>
  <c r="G84" i="9"/>
  <c r="F84" i="9"/>
  <c r="E84" i="9"/>
  <c r="B84" i="9" s="1"/>
  <c r="H83" i="9"/>
  <c r="G83" i="9"/>
  <c r="E83" i="9" s="1"/>
  <c r="B83" i="9" s="1"/>
  <c r="F83" i="9"/>
  <c r="H82" i="9"/>
  <c r="G82" i="9"/>
  <c r="F82" i="9"/>
  <c r="E82" i="9"/>
  <c r="B82" i="9" s="1"/>
  <c r="H81" i="9"/>
  <c r="E81" i="9" s="1"/>
  <c r="B81" i="9" s="1"/>
  <c r="G81" i="9"/>
  <c r="F81" i="9"/>
  <c r="H80" i="9"/>
  <c r="G80" i="9"/>
  <c r="E80" i="9" s="1"/>
  <c r="B80" i="9" s="1"/>
  <c r="F80" i="9"/>
  <c r="H79" i="9"/>
  <c r="G79" i="9"/>
  <c r="E79" i="9" s="1"/>
  <c r="F79" i="9"/>
  <c r="H78" i="9"/>
  <c r="E78" i="9" s="1"/>
  <c r="B78" i="9" s="1"/>
  <c r="G78" i="9"/>
  <c r="F78" i="9"/>
  <c r="H77" i="9"/>
  <c r="G77" i="9"/>
  <c r="E77" i="9" s="1"/>
  <c r="B77" i="9" s="1"/>
  <c r="F77" i="9"/>
  <c r="H76" i="9"/>
  <c r="E76" i="9" s="1"/>
  <c r="B76" i="9" s="1"/>
  <c r="G76" i="9"/>
  <c r="F76" i="9"/>
  <c r="H75" i="9"/>
  <c r="G75" i="9"/>
  <c r="F75" i="9"/>
  <c r="E75" i="9"/>
  <c r="B75" i="9"/>
  <c r="H74" i="9"/>
  <c r="G74" i="9"/>
  <c r="E74" i="9" s="1"/>
  <c r="B74" i="9" s="1"/>
  <c r="F74" i="9"/>
  <c r="H73" i="9"/>
  <c r="G73" i="9"/>
  <c r="E73" i="9" s="1"/>
  <c r="B73" i="9" s="1"/>
  <c r="F73" i="9"/>
  <c r="H72" i="9"/>
  <c r="G72" i="9"/>
  <c r="F72" i="9"/>
  <c r="E72" i="9"/>
  <c r="B72" i="9" s="1"/>
  <c r="H71" i="9"/>
  <c r="G71" i="9"/>
  <c r="E71" i="9" s="1"/>
  <c r="B71" i="9" s="1"/>
  <c r="F71" i="9"/>
  <c r="H70" i="9"/>
  <c r="G70" i="9"/>
  <c r="F70" i="9"/>
  <c r="E70" i="9"/>
  <c r="B70" i="9" s="1"/>
  <c r="H69" i="9"/>
  <c r="E69" i="9" s="1"/>
  <c r="B69" i="9" s="1"/>
  <c r="G69" i="9"/>
  <c r="F69" i="9"/>
  <c r="H68" i="9"/>
  <c r="G68" i="9"/>
  <c r="E68" i="9" s="1"/>
  <c r="B68" i="9" s="1"/>
  <c r="F68" i="9"/>
  <c r="H67" i="9"/>
  <c r="G67" i="9"/>
  <c r="E67" i="9" s="1"/>
  <c r="B67" i="9" s="1"/>
  <c r="F67" i="9"/>
  <c r="H66" i="9"/>
  <c r="E66" i="9" s="1"/>
  <c r="B66" i="9" s="1"/>
  <c r="G66" i="9"/>
  <c r="F66" i="9"/>
  <c r="H65" i="9"/>
  <c r="G65" i="9"/>
  <c r="E65" i="9" s="1"/>
  <c r="F65" i="9"/>
  <c r="B65" i="9"/>
  <c r="H64" i="9"/>
  <c r="E64" i="9" s="1"/>
  <c r="B64" i="9" s="1"/>
  <c r="G64" i="9"/>
  <c r="F64" i="9"/>
  <c r="H63" i="9"/>
  <c r="G63" i="9"/>
  <c r="F63" i="9"/>
  <c r="E63" i="9"/>
  <c r="B63" i="9"/>
  <c r="H62" i="9"/>
  <c r="G62" i="9"/>
  <c r="E62" i="9" s="1"/>
  <c r="B62" i="9" s="1"/>
  <c r="F62" i="9"/>
  <c r="H61" i="9"/>
  <c r="G61" i="9"/>
  <c r="E61" i="9" s="1"/>
  <c r="B61" i="9" s="1"/>
  <c r="F61" i="9"/>
  <c r="H60" i="9"/>
  <c r="G60" i="9"/>
  <c r="F60" i="9"/>
  <c r="E60" i="9"/>
  <c r="B60" i="9" s="1"/>
  <c r="H59" i="9"/>
  <c r="G59" i="9"/>
  <c r="E59" i="9" s="1"/>
  <c r="B59" i="9" s="1"/>
  <c r="F59" i="9"/>
  <c r="H58" i="9"/>
  <c r="G58" i="9"/>
  <c r="F58" i="9"/>
  <c r="E58" i="9"/>
  <c r="B58" i="9" s="1"/>
  <c r="H57" i="9"/>
  <c r="E57" i="9" s="1"/>
  <c r="B57" i="9" s="1"/>
  <c r="G57" i="9"/>
  <c r="F57" i="9"/>
  <c r="H56" i="9"/>
  <c r="G56" i="9"/>
  <c r="E56" i="9" s="1"/>
  <c r="B56" i="9" s="1"/>
  <c r="F56" i="9"/>
  <c r="H55" i="9"/>
  <c r="G55" i="9"/>
  <c r="E55" i="9" s="1"/>
  <c r="B55" i="9" s="1"/>
  <c r="F55" i="9"/>
  <c r="H54" i="9"/>
  <c r="E54" i="9" s="1"/>
  <c r="B54" i="9" s="1"/>
  <c r="G54" i="9"/>
  <c r="F54" i="9"/>
  <c r="H53" i="9"/>
  <c r="G53" i="9"/>
  <c r="E53" i="9" s="1"/>
  <c r="B53" i="9" s="1"/>
  <c r="F53" i="9"/>
  <c r="H52" i="9"/>
  <c r="E52" i="9" s="1"/>
  <c r="B52" i="9" s="1"/>
  <c r="G52" i="9"/>
  <c r="F52" i="9"/>
  <c r="H51" i="9"/>
  <c r="G51" i="9"/>
  <c r="F51" i="9"/>
  <c r="E51" i="9"/>
  <c r="B51" i="9"/>
  <c r="H50" i="9"/>
  <c r="G50" i="9"/>
  <c r="E50" i="9" s="1"/>
  <c r="B50" i="9" s="1"/>
  <c r="F50" i="9"/>
  <c r="H49" i="9"/>
  <c r="G49" i="9"/>
  <c r="E49" i="9" s="1"/>
  <c r="B49" i="9" s="1"/>
  <c r="F49" i="9"/>
  <c r="H48" i="9"/>
  <c r="G48" i="9"/>
  <c r="F48" i="9"/>
  <c r="E48" i="9"/>
  <c r="B48" i="9" s="1"/>
  <c r="H47" i="9"/>
  <c r="G47" i="9"/>
  <c r="E47" i="9" s="1"/>
  <c r="B47" i="9" s="1"/>
  <c r="F47" i="9"/>
  <c r="H46" i="9"/>
  <c r="G46" i="9"/>
  <c r="F46" i="9"/>
  <c r="E46" i="9"/>
  <c r="B46" i="9" s="1"/>
  <c r="H45" i="9"/>
  <c r="E45" i="9" s="1"/>
  <c r="B45" i="9" s="1"/>
  <c r="G45" i="9"/>
  <c r="F45" i="9"/>
  <c r="H44" i="9"/>
  <c r="G44" i="9"/>
  <c r="E44" i="9" s="1"/>
  <c r="B44" i="9" s="1"/>
  <c r="F44" i="9"/>
  <c r="H43" i="9"/>
  <c r="G43" i="9"/>
  <c r="E43" i="9" s="1"/>
  <c r="F43" i="9"/>
  <c r="H42" i="9"/>
  <c r="E42" i="9" s="1"/>
  <c r="B42" i="9" s="1"/>
  <c r="G42" i="9"/>
  <c r="F42" i="9"/>
  <c r="H41" i="9"/>
  <c r="G41" i="9"/>
  <c r="E41" i="9" s="1"/>
  <c r="B41" i="9" s="1"/>
  <c r="F41" i="9"/>
  <c r="H40" i="9"/>
  <c r="E40" i="9" s="1"/>
  <c r="B40" i="9" s="1"/>
  <c r="G40" i="9"/>
  <c r="F40" i="9"/>
  <c r="H39" i="9"/>
  <c r="G39" i="9"/>
  <c r="F39" i="9"/>
  <c r="E39" i="9"/>
  <c r="B39" i="9"/>
  <c r="H38" i="9"/>
  <c r="G38" i="9"/>
  <c r="E38" i="9" s="1"/>
  <c r="B38" i="9" s="1"/>
  <c r="F38" i="9"/>
  <c r="H37" i="9"/>
  <c r="G37" i="9"/>
  <c r="E37" i="9" s="1"/>
  <c r="B37" i="9" s="1"/>
  <c r="F37" i="9"/>
  <c r="H36" i="9"/>
  <c r="G36" i="9"/>
  <c r="F36" i="9"/>
  <c r="E36" i="9"/>
  <c r="B36" i="9" s="1"/>
  <c r="H35" i="9"/>
  <c r="G35" i="9"/>
  <c r="E35" i="9" s="1"/>
  <c r="B35" i="9" s="1"/>
  <c r="F35" i="9"/>
  <c r="H34" i="9"/>
  <c r="G34" i="9"/>
  <c r="F34" i="9"/>
  <c r="E34" i="9"/>
  <c r="B34" i="9" s="1"/>
  <c r="H33" i="9"/>
  <c r="E33" i="9" s="1"/>
  <c r="B33" i="9" s="1"/>
  <c r="G33" i="9"/>
  <c r="F33" i="9"/>
  <c r="H32" i="9"/>
  <c r="G32" i="9"/>
  <c r="F32" i="9"/>
  <c r="H31" i="9"/>
  <c r="G31" i="9"/>
  <c r="E31" i="9" s="1"/>
  <c r="F31" i="9"/>
  <c r="H30" i="9"/>
  <c r="E30" i="9" s="1"/>
  <c r="B30" i="9" s="1"/>
  <c r="G30" i="9"/>
  <c r="F30" i="9"/>
  <c r="H29" i="9"/>
  <c r="G29" i="9"/>
  <c r="E29" i="9" s="1"/>
  <c r="F29" i="9"/>
  <c r="B29" i="9"/>
  <c r="H28" i="9"/>
  <c r="E28" i="9" s="1"/>
  <c r="B28" i="9" s="1"/>
  <c r="G28" i="9"/>
  <c r="F28" i="9"/>
  <c r="H27" i="9"/>
  <c r="G27" i="9"/>
  <c r="E27" i="9" s="1"/>
  <c r="B27" i="9" s="1"/>
  <c r="F27" i="9"/>
  <c r="H26" i="9"/>
  <c r="G26" i="9"/>
  <c r="E26" i="9" s="1"/>
  <c r="B26" i="9" s="1"/>
  <c r="F26" i="9"/>
  <c r="H25" i="9"/>
  <c r="G25" i="9"/>
  <c r="E25" i="9" s="1"/>
  <c r="B25" i="9" s="1"/>
  <c r="F25" i="9"/>
  <c r="H24" i="9"/>
  <c r="G24" i="9"/>
  <c r="F24" i="9"/>
  <c r="E24" i="9"/>
  <c r="B24" i="9" s="1"/>
  <c r="H23" i="9"/>
  <c r="G23" i="9"/>
  <c r="E23" i="9" s="1"/>
  <c r="B23" i="9" s="1"/>
  <c r="F23" i="9"/>
  <c r="H22" i="9"/>
  <c r="G22" i="9"/>
  <c r="F22" i="9"/>
  <c r="E22" i="9"/>
  <c r="B22" i="9" s="1"/>
  <c r="F21" i="9"/>
  <c r="F4" i="9"/>
  <c r="O3" i="9"/>
  <c r="G275" i="9" s="1"/>
  <c r="E275" i="9" s="1"/>
  <c r="B275" i="9" s="1"/>
  <c r="I3" i="9"/>
  <c r="G164" i="9" s="1"/>
  <c r="E164" i="9" s="1"/>
  <c r="B164" i="9" s="1"/>
  <c r="H3" i="9"/>
  <c r="G3" i="9"/>
  <c r="D101" i="8"/>
  <c r="D95" i="8"/>
  <c r="D90" i="8"/>
  <c r="D85" i="8"/>
  <c r="D80" i="8"/>
  <c r="D75" i="8"/>
  <c r="D70" i="8"/>
  <c r="D65" i="8"/>
  <c r="D60" i="8"/>
  <c r="D55" i="8"/>
  <c r="D49" i="8" s="1"/>
  <c r="D50" i="8"/>
  <c r="D44" i="8"/>
  <c r="D36" i="8"/>
  <c r="D26" i="8"/>
  <c r="D24" i="8"/>
  <c r="D18" i="8"/>
  <c r="D8" i="8"/>
  <c r="D6" i="8"/>
  <c r="E44" i="7"/>
  <c r="D44" i="7"/>
  <c r="E39" i="7"/>
  <c r="E38" i="7" s="1"/>
  <c r="D39" i="7"/>
  <c r="D38" i="7"/>
  <c r="E30" i="7"/>
  <c r="D30" i="7"/>
  <c r="E23" i="7"/>
  <c r="E22" i="7" s="1"/>
  <c r="D23" i="7"/>
  <c r="D22" i="7"/>
  <c r="E14" i="7"/>
  <c r="D14" i="7"/>
  <c r="E7" i="7"/>
  <c r="D7" i="7"/>
  <c r="D6" i="7"/>
  <c r="D5"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F75" i="6" s="1"/>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F39" i="6" s="1"/>
  <c r="D39" i="6"/>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F13" i="6" s="1"/>
  <c r="D13" i="6"/>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F258" i="5"/>
  <c r="D258" i="5"/>
  <c r="F257" i="5"/>
  <c r="F256" i="5"/>
  <c r="F255" i="5"/>
  <c r="F254" i="5"/>
  <c r="F253" i="5"/>
  <c r="F252" i="5"/>
  <c r="F251" i="5"/>
  <c r="E250" i="5"/>
  <c r="F250" i="5" s="1"/>
  <c r="D250" i="5"/>
  <c r="F249" i="5"/>
  <c r="F248" i="5"/>
  <c r="F247" i="5"/>
  <c r="E246" i="5"/>
  <c r="D1223" i="1" s="1"/>
  <c r="D246" i="5"/>
  <c r="D245" i="5"/>
  <c r="F244" i="5"/>
  <c r="F243" i="5"/>
  <c r="E242" i="5"/>
  <c r="F242" i="5" s="1"/>
  <c r="D242" i="5"/>
  <c r="F241" i="5"/>
  <c r="F240" i="5"/>
  <c r="E239" i="5"/>
  <c r="D239" i="5"/>
  <c r="F239" i="5" s="1"/>
  <c r="E238"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s="1"/>
  <c r="E206" i="5"/>
  <c r="H311" i="9" s="1"/>
  <c r="F205" i="5"/>
  <c r="F204" i="5"/>
  <c r="F203" i="5"/>
  <c r="F202" i="5"/>
  <c r="F201" i="5"/>
  <c r="F200" i="5"/>
  <c r="F199" i="5"/>
  <c r="F198" i="5"/>
  <c r="E198" i="5"/>
  <c r="D198" i="5"/>
  <c r="F197" i="5"/>
  <c r="F196" i="5"/>
  <c r="F195" i="5"/>
  <c r="F194" i="5"/>
  <c r="F193" i="5"/>
  <c r="F192" i="5"/>
  <c r="F191" i="5"/>
  <c r="E191" i="5"/>
  <c r="E190" i="5" s="1"/>
  <c r="H310" i="9" s="1"/>
  <c r="D191" i="5"/>
  <c r="F190" i="5"/>
  <c r="D190" i="5"/>
  <c r="G310" i="9" s="1"/>
  <c r="E310" i="9" s="1"/>
  <c r="B310" i="9" s="1"/>
  <c r="F189" i="5"/>
  <c r="F188" i="5"/>
  <c r="F187" i="5"/>
  <c r="F186" i="5"/>
  <c r="F185" i="5"/>
  <c r="F184" i="5"/>
  <c r="F183" i="5"/>
  <c r="F182" i="5"/>
  <c r="F181" i="5"/>
  <c r="E180" i="5"/>
  <c r="F180" i="5" s="1"/>
  <c r="D180" i="5"/>
  <c r="D177" i="5" s="1"/>
  <c r="F179" i="5"/>
  <c r="F178" i="5"/>
  <c r="E177" i="5"/>
  <c r="H308" i="9" s="1"/>
  <c r="E176"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G291" i="9" s="1"/>
  <c r="E291" i="9" s="1"/>
  <c r="B291" i="9" s="1"/>
  <c r="F148" i="5"/>
  <c r="F147" i="5"/>
  <c r="E146" i="5"/>
  <c r="D146" i="5"/>
  <c r="F146" i="5" s="1"/>
  <c r="F145" i="5"/>
  <c r="F144" i="5"/>
  <c r="F143" i="5"/>
  <c r="E142" i="5"/>
  <c r="D142" i="5"/>
  <c r="F142" i="5" s="1"/>
  <c r="F141" i="5"/>
  <c r="F140" i="5"/>
  <c r="F139" i="5"/>
  <c r="F138" i="5"/>
  <c r="F137" i="5"/>
  <c r="F136" i="5"/>
  <c r="E135" i="5"/>
  <c r="F135" i="5" s="1"/>
  <c r="D135" i="5"/>
  <c r="D134" i="5" s="1"/>
  <c r="E134" i="5"/>
  <c r="F133" i="5"/>
  <c r="F132" i="5"/>
  <c r="F131" i="5"/>
  <c r="F130" i="5"/>
  <c r="F129" i="5"/>
  <c r="F128" i="5"/>
  <c r="F127" i="5"/>
  <c r="F126" i="5"/>
  <c r="E126" i="5"/>
  <c r="D126" i="5"/>
  <c r="F125" i="5"/>
  <c r="F124" i="5"/>
  <c r="F123" i="5"/>
  <c r="F122" i="5"/>
  <c r="F121" i="5"/>
  <c r="F120" i="5"/>
  <c r="F119" i="5"/>
  <c r="E119" i="5"/>
  <c r="E118" i="5" s="1"/>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E87" i="5" s="1"/>
  <c r="D88" i="5"/>
  <c r="D87" i="5"/>
  <c r="F87" i="5" s="1"/>
  <c r="F86" i="5"/>
  <c r="F85" i="5"/>
  <c r="F84" i="5"/>
  <c r="F83" i="5"/>
  <c r="F82" i="5"/>
  <c r="F81" i="5"/>
  <c r="F80" i="5"/>
  <c r="F79" i="5"/>
  <c r="E79" i="5"/>
  <c r="E78" i="5" s="1"/>
  <c r="E68" i="5" s="1"/>
  <c r="I21" i="3" s="1"/>
  <c r="D79" i="5"/>
  <c r="D78" i="5" s="1"/>
  <c r="F77" i="5"/>
  <c r="F76" i="5"/>
  <c r="F75" i="5"/>
  <c r="F74" i="5"/>
  <c r="F73" i="5"/>
  <c r="F72" i="5"/>
  <c r="F71" i="5"/>
  <c r="F70" i="5"/>
  <c r="E70" i="5"/>
  <c r="D70" i="5"/>
  <c r="F69" i="5"/>
  <c r="E69" i="5"/>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E29" i="5"/>
  <c r="F29" i="5" s="1"/>
  <c r="D29" i="5"/>
  <c r="F28" i="5"/>
  <c r="F27" i="5"/>
  <c r="F26" i="5"/>
  <c r="F25" i="5"/>
  <c r="F24" i="5"/>
  <c r="F23" i="5"/>
  <c r="F22" i="5"/>
  <c r="F21" i="5"/>
  <c r="F20" i="5"/>
  <c r="E19" i="5"/>
  <c r="D19" i="5"/>
  <c r="F18" i="5"/>
  <c r="F17" i="5"/>
  <c r="F16" i="5"/>
  <c r="F15" i="5"/>
  <c r="F14" i="5"/>
  <c r="F13" i="5"/>
  <c r="E13" i="5"/>
  <c r="D13" i="5"/>
  <c r="D12" i="5"/>
  <c r="D7"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E644" i="4"/>
  <c r="E643" i="4"/>
  <c r="F638" i="4"/>
  <c r="F637" i="4"/>
  <c r="F634" i="4"/>
  <c r="F633" i="4"/>
  <c r="F632" i="4"/>
  <c r="E632" i="4"/>
  <c r="D632" i="4"/>
  <c r="F631" i="4"/>
  <c r="F630" i="4"/>
  <c r="F629" i="4"/>
  <c r="E629" i="4"/>
  <c r="E625" i="4" s="1"/>
  <c r="D629" i="4"/>
  <c r="F628" i="4"/>
  <c r="F627" i="4"/>
  <c r="E626" i="4"/>
  <c r="D626" i="4"/>
  <c r="F626" i="4" s="1"/>
  <c r="F624" i="4"/>
  <c r="F623" i="4"/>
  <c r="F622" i="4"/>
  <c r="F621" i="4"/>
  <c r="F620" i="4"/>
  <c r="F619" i="4"/>
  <c r="F618" i="4"/>
  <c r="E617" i="4"/>
  <c r="D617" i="4"/>
  <c r="F616" i="4"/>
  <c r="F615" i="4"/>
  <c r="F614" i="4"/>
  <c r="F613" i="4"/>
  <c r="F612" i="4"/>
  <c r="E612" i="4"/>
  <c r="D612" i="4"/>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D594" i="4"/>
  <c r="F594" i="4" s="1"/>
  <c r="E593" i="4"/>
  <c r="D593" i="4"/>
  <c r="F593" i="4" s="1"/>
  <c r="F592" i="4"/>
  <c r="F591" i="4"/>
  <c r="F590" i="4"/>
  <c r="E590" i="4"/>
  <c r="D590" i="4"/>
  <c r="F589" i="4"/>
  <c r="F588" i="4"/>
  <c r="F587" i="4"/>
  <c r="E587" i="4"/>
  <c r="D587" i="4"/>
  <c r="F586" i="4"/>
  <c r="F585" i="4"/>
  <c r="E585" i="4"/>
  <c r="D585" i="4"/>
  <c r="F584" i="4"/>
  <c r="F583" i="4"/>
  <c r="F582" i="4"/>
  <c r="F581" i="4"/>
  <c r="E581" i="4"/>
  <c r="D581" i="4"/>
  <c r="D580" i="4"/>
  <c r="F580" i="4" s="1"/>
  <c r="F579" i="4"/>
  <c r="F578" i="4"/>
  <c r="E577" i="4"/>
  <c r="D577" i="4"/>
  <c r="F577" i="4" s="1"/>
  <c r="F576" i="4"/>
  <c r="F575" i="4"/>
  <c r="E574" i="4"/>
  <c r="D574" i="4"/>
  <c r="F574" i="4" s="1"/>
  <c r="F573" i="4"/>
  <c r="F572" i="4"/>
  <c r="E571" i="4"/>
  <c r="D571" i="4"/>
  <c r="D567" i="4" s="1"/>
  <c r="F567" i="4" s="1"/>
  <c r="F570" i="4"/>
  <c r="F569" i="4"/>
  <c r="F568" i="4"/>
  <c r="E568" i="4"/>
  <c r="D568" i="4"/>
  <c r="E567" i="4"/>
  <c r="F566" i="4"/>
  <c r="F565" i="4"/>
  <c r="F564" i="4"/>
  <c r="F563" i="4"/>
  <c r="E563" i="4"/>
  <c r="E529" i="4" s="1"/>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c r="F527" i="4"/>
  <c r="F526" i="4"/>
  <c r="E525" i="4"/>
  <c r="D525" i="4"/>
  <c r="F525" i="4" s="1"/>
  <c r="F524" i="4"/>
  <c r="F523" i="4"/>
  <c r="F522" i="4"/>
  <c r="E522" i="4"/>
  <c r="D522" i="4"/>
  <c r="F521" i="4"/>
  <c r="F520" i="4"/>
  <c r="F519" i="4"/>
  <c r="E519" i="4"/>
  <c r="D519" i="4"/>
  <c r="F518" i="4"/>
  <c r="F517" i="4"/>
  <c r="E516" i="4"/>
  <c r="E515" i="4" s="1"/>
  <c r="D516" i="4"/>
  <c r="F516"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89" i="4"/>
  <c r="F488" i="4"/>
  <c r="F487" i="4"/>
  <c r="F486" i="4"/>
  <c r="F485" i="4"/>
  <c r="E485" i="4"/>
  <c r="E484" i="4" s="1"/>
  <c r="E420" i="4" s="1"/>
  <c r="D485" i="4"/>
  <c r="F483" i="4"/>
  <c r="F482" i="4"/>
  <c r="E481" i="4"/>
  <c r="D481" i="4"/>
  <c r="F481" i="4" s="1"/>
  <c r="F480" i="4"/>
  <c r="F479" i="4"/>
  <c r="E478" i="4"/>
  <c r="D478" i="4"/>
  <c r="F478" i="4" s="1"/>
  <c r="F477" i="4"/>
  <c r="F476" i="4"/>
  <c r="F475" i="4"/>
  <c r="F474" i="4"/>
  <c r="E473" i="4"/>
  <c r="D473" i="4"/>
  <c r="D472" i="4" s="1"/>
  <c r="F472" i="4" s="1"/>
  <c r="E472" i="4"/>
  <c r="F471" i="4"/>
  <c r="F470" i="4"/>
  <c r="F469" i="4"/>
  <c r="E469" i="4"/>
  <c r="D469" i="4"/>
  <c r="F468" i="4"/>
  <c r="F467" i="4"/>
  <c r="F466" i="4"/>
  <c r="E466" i="4"/>
  <c r="D466" i="4"/>
  <c r="F465" i="4"/>
  <c r="F464" i="4"/>
  <c r="E463" i="4"/>
  <c r="D463" i="4"/>
  <c r="F463" i="4" s="1"/>
  <c r="F462" i="4"/>
  <c r="F461" i="4"/>
  <c r="F460" i="4"/>
  <c r="E460" i="4"/>
  <c r="E459" i="4" s="1"/>
  <c r="D460" i="4"/>
  <c r="D459" i="4"/>
  <c r="F459" i="4" s="1"/>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E421" i="4" s="1"/>
  <c r="D427" i="4"/>
  <c r="F426" i="4"/>
  <c r="F425" i="4"/>
  <c r="F424" i="4"/>
  <c r="F423" i="4"/>
  <c r="F422" i="4"/>
  <c r="E422" i="4"/>
  <c r="D422" i="4"/>
  <c r="E418" i="4"/>
  <c r="D418" i="4"/>
  <c r="F418" i="4" s="1"/>
  <c r="E417" i="4"/>
  <c r="D417" i="4"/>
  <c r="D644" i="4" s="1"/>
  <c r="F644" i="4" s="1"/>
  <c r="F416" i="4"/>
  <c r="E416" i="4"/>
  <c r="D416" i="4"/>
  <c r="F411" i="4"/>
  <c r="F410" i="4"/>
  <c r="F409" i="4"/>
  <c r="F406" i="4"/>
  <c r="F405" i="4"/>
  <c r="F404" i="4"/>
  <c r="F403" i="4"/>
  <c r="E402" i="4"/>
  <c r="D402" i="4"/>
  <c r="F402" i="4" s="1"/>
  <c r="F401" i="4"/>
  <c r="F400" i="4"/>
  <c r="E400" i="4"/>
  <c r="D400" i="4"/>
  <c r="F399" i="4"/>
  <c r="F398" i="4"/>
  <c r="E397" i="4"/>
  <c r="E396" i="4" s="1"/>
  <c r="D397" i="4"/>
  <c r="F397" i="4" s="1"/>
  <c r="F395" i="4"/>
  <c r="F394" i="4"/>
  <c r="F393" i="4"/>
  <c r="F392" i="4"/>
  <c r="E391" i="4"/>
  <c r="F391" i="4" s="1"/>
  <c r="D391" i="4"/>
  <c r="F390" i="4"/>
  <c r="F389" i="4"/>
  <c r="F388" i="4"/>
  <c r="E388" i="4"/>
  <c r="D388" i="4"/>
  <c r="F387" i="4"/>
  <c r="F386" i="4"/>
  <c r="F385" i="4"/>
  <c r="F384" i="4"/>
  <c r="F383" i="4"/>
  <c r="E383" i="4"/>
  <c r="E363" i="4" s="1"/>
  <c r="D383" i="4"/>
  <c r="F382" i="4"/>
  <c r="F381" i="4"/>
  <c r="F380" i="4"/>
  <c r="F379" i="4"/>
  <c r="E378" i="4"/>
  <c r="D378" i="4"/>
  <c r="F378" i="4" s="1"/>
  <c r="F377" i="4"/>
  <c r="F376" i="4"/>
  <c r="F375" i="4"/>
  <c r="F374" i="4"/>
  <c r="F373" i="4"/>
  <c r="F372" i="4"/>
  <c r="F371" i="4"/>
  <c r="F370" i="4"/>
  <c r="E369" i="4"/>
  <c r="F369" i="4" s="1"/>
  <c r="D369" i="4"/>
  <c r="F368" i="4"/>
  <c r="F367" i="4"/>
  <c r="F366" i="4"/>
  <c r="F365" i="4"/>
  <c r="E364" i="4"/>
  <c r="D364" i="4"/>
  <c r="D363" i="4" s="1"/>
  <c r="F362" i="4"/>
  <c r="F361" i="4"/>
  <c r="F360" i="4"/>
  <c r="F359" i="4"/>
  <c r="F358" i="4"/>
  <c r="F357" i="4"/>
  <c r="E356" i="4"/>
  <c r="E351" i="4" s="1"/>
  <c r="D356" i="4"/>
  <c r="F356" i="4" s="1"/>
  <c r="F355" i="4"/>
  <c r="F354" i="4"/>
  <c r="F353" i="4"/>
  <c r="F352" i="4"/>
  <c r="E352" i="4"/>
  <c r="D352" i="4"/>
  <c r="D351" i="4"/>
  <c r="F349" i="4"/>
  <c r="F348" i="4"/>
  <c r="E348" i="4"/>
  <c r="D348" i="4"/>
  <c r="F347" i="4"/>
  <c r="F346" i="4"/>
  <c r="E345" i="4"/>
  <c r="D345" i="4"/>
  <c r="D344" i="4" s="1"/>
  <c r="F344" i="4" s="1"/>
  <c r="E344" i="4"/>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E317" i="4"/>
  <c r="D317" i="4"/>
  <c r="F316" i="4"/>
  <c r="F315" i="4"/>
  <c r="F314" i="4"/>
  <c r="F313" i="4"/>
  <c r="F312" i="4"/>
  <c r="E312" i="4"/>
  <c r="E311" i="4" s="1"/>
  <c r="D312" i="4"/>
  <c r="F310" i="4"/>
  <c r="F309" i="4"/>
  <c r="F308" i="4"/>
  <c r="F307" i="4"/>
  <c r="F306" i="4"/>
  <c r="F305" i="4"/>
  <c r="F304" i="4"/>
  <c r="E304" i="4"/>
  <c r="D304" i="4"/>
  <c r="F303" i="4"/>
  <c r="F302" i="4"/>
  <c r="F301" i="4"/>
  <c r="E300" i="4"/>
  <c r="E299" i="4" s="1"/>
  <c r="D300" i="4"/>
  <c r="D299"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F268" i="4" s="1"/>
  <c r="D268" i="4"/>
  <c r="F267" i="4"/>
  <c r="F266" i="4"/>
  <c r="F265" i="4"/>
  <c r="E264" i="4"/>
  <c r="E263" i="4" s="1"/>
  <c r="D264" i="4"/>
  <c r="F262" i="4"/>
  <c r="F261" i="4"/>
  <c r="F260" i="4"/>
  <c r="E259" i="4"/>
  <c r="E252" i="4" s="1"/>
  <c r="D259" i="4"/>
  <c r="F258" i="4"/>
  <c r="F257" i="4"/>
  <c r="F256" i="4"/>
  <c r="F255" i="4"/>
  <c r="F254" i="4"/>
  <c r="E253" i="4"/>
  <c r="D253" i="4"/>
  <c r="F253" i="4" s="1"/>
  <c r="F251" i="4"/>
  <c r="F250" i="4"/>
  <c r="F249" i="4"/>
  <c r="F248" i="4"/>
  <c r="F247" i="4"/>
  <c r="E247" i="4"/>
  <c r="D247" i="4"/>
  <c r="F246" i="4"/>
  <c r="F245" i="4"/>
  <c r="E244" i="4"/>
  <c r="E224" i="4" s="1"/>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F216" i="4"/>
  <c r="E216" i="4"/>
  <c r="E215" i="4" s="1"/>
  <c r="D216" i="4"/>
  <c r="D215" i="4"/>
  <c r="F215" i="4" s="1"/>
  <c r="F214" i="4"/>
  <c r="F213" i="4"/>
  <c r="F212" i="4"/>
  <c r="F211" i="4"/>
  <c r="E210" i="4"/>
  <c r="D210" i="4"/>
  <c r="F210" i="4" s="1"/>
  <c r="F209" i="4"/>
  <c r="F208" i="4"/>
  <c r="F207" i="4"/>
  <c r="F206" i="4"/>
  <c r="F205" i="4"/>
  <c r="F204" i="4"/>
  <c r="F203" i="4"/>
  <c r="E202" i="4"/>
  <c r="F202" i="4" s="1"/>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F177" i="4"/>
  <c r="E177" i="4"/>
  <c r="D177" i="4"/>
  <c r="F176" i="4"/>
  <c r="F175" i="4"/>
  <c r="F174" i="4"/>
  <c r="F173" i="4"/>
  <c r="F172" i="4"/>
  <c r="F171" i="4"/>
  <c r="F170" i="4"/>
  <c r="E169" i="4"/>
  <c r="D169" i="4"/>
  <c r="D163" i="4" s="1"/>
  <c r="F168" i="4"/>
  <c r="F167" i="4"/>
  <c r="F166" i="4"/>
  <c r="F165" i="4"/>
  <c r="E164" i="4"/>
  <c r="D164" i="4"/>
  <c r="F164" i="4" s="1"/>
  <c r="F162" i="4"/>
  <c r="F161" i="4"/>
  <c r="F160" i="4"/>
  <c r="E159" i="4"/>
  <c r="E152" i="4" s="1"/>
  <c r="D159" i="4"/>
  <c r="F158" i="4"/>
  <c r="F157" i="4"/>
  <c r="F156" i="4"/>
  <c r="F155" i="4"/>
  <c r="F154" i="4"/>
  <c r="E153" i="4"/>
  <c r="D153" i="4"/>
  <c r="F153" i="4" s="1"/>
  <c r="F150" i="4"/>
  <c r="F149" i="4"/>
  <c r="F148" i="4"/>
  <c r="F147" i="4"/>
  <c r="F146" i="4"/>
  <c r="F145" i="4"/>
  <c r="F144" i="4"/>
  <c r="F143" i="4"/>
  <c r="F142" i="4"/>
  <c r="F141" i="4"/>
  <c r="E140" i="4"/>
  <c r="E139" i="4" s="1"/>
  <c r="D140" i="4"/>
  <c r="F140" i="4" s="1"/>
  <c r="D139" i="4"/>
  <c r="F139" i="4" s="1"/>
  <c r="F138" i="4"/>
  <c r="F137" i="4"/>
  <c r="F136" i="4"/>
  <c r="F135" i="4"/>
  <c r="F134" i="4"/>
  <c r="E134" i="4"/>
  <c r="E133" i="4" s="1"/>
  <c r="D134" i="4"/>
  <c r="F133" i="4"/>
  <c r="D133" i="4"/>
  <c r="F132" i="4"/>
  <c r="F131" i="4"/>
  <c r="F130" i="4"/>
  <c r="F129" i="4"/>
  <c r="E128" i="4"/>
  <c r="D128" i="4"/>
  <c r="F128" i="4" s="1"/>
  <c r="F127" i="4"/>
  <c r="F126" i="4"/>
  <c r="F125" i="4"/>
  <c r="E125" i="4"/>
  <c r="E124" i="4" s="1"/>
  <c r="D125" i="4"/>
  <c r="F123" i="4"/>
  <c r="F122" i="4"/>
  <c r="F121" i="4"/>
  <c r="F120" i="4"/>
  <c r="E120" i="4"/>
  <c r="D120" i="4"/>
  <c r="F119" i="4"/>
  <c r="F118" i="4"/>
  <c r="F117" i="4"/>
  <c r="F116" i="4"/>
  <c r="F115" i="4"/>
  <c r="F114" i="4"/>
  <c r="F113" i="4"/>
  <c r="F112" i="4"/>
  <c r="E112" i="4"/>
  <c r="D112" i="4"/>
  <c r="F111" i="4"/>
  <c r="F110" i="4"/>
  <c r="F109" i="4"/>
  <c r="F108" i="4"/>
  <c r="F107" i="4"/>
  <c r="E107" i="4"/>
  <c r="D107" i="4"/>
  <c r="E106" i="4"/>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F81" i="4"/>
  <c r="F80" i="4"/>
  <c r="F79" i="4"/>
  <c r="F78" i="4"/>
  <c r="E77" i="4"/>
  <c r="D77" i="4"/>
  <c r="F77" i="4" s="1"/>
  <c r="F76" i="4"/>
  <c r="F75" i="4"/>
  <c r="F74" i="4"/>
  <c r="E74" i="4"/>
  <c r="D74" i="4"/>
  <c r="F73" i="4"/>
  <c r="F72" i="4"/>
  <c r="F71" i="4"/>
  <c r="E71" i="4"/>
  <c r="D71" i="4"/>
  <c r="F70" i="4"/>
  <c r="F69" i="4"/>
  <c r="E68" i="4"/>
  <c r="D68" i="4"/>
  <c r="F67" i="4"/>
  <c r="F66" i="4"/>
  <c r="F65" i="4"/>
  <c r="E65" i="4"/>
  <c r="D65" i="4"/>
  <c r="F64" i="4"/>
  <c r="F63" i="4"/>
  <c r="E62" i="4"/>
  <c r="F62" i="4" s="1"/>
  <c r="D62" i="4"/>
  <c r="F61" i="4"/>
  <c r="F60" i="4"/>
  <c r="E59" i="4"/>
  <c r="D59" i="4"/>
  <c r="F59" i="4" s="1"/>
  <c r="F58" i="4"/>
  <c r="F57" i="4"/>
  <c r="F56" i="4"/>
  <c r="F55" i="4"/>
  <c r="F54" i="4"/>
  <c r="E54" i="4"/>
  <c r="D54" i="4"/>
  <c r="F53" i="4"/>
  <c r="F52" i="4"/>
  <c r="E51" i="4"/>
  <c r="D51" i="4"/>
  <c r="F51" i="4" s="1"/>
  <c r="E50" i="4"/>
  <c r="F49" i="4"/>
  <c r="F48" i="4"/>
  <c r="F47" i="4"/>
  <c r="F46" i="4"/>
  <c r="F45" i="4"/>
  <c r="E45" i="4"/>
  <c r="E44" i="4" s="1"/>
  <c r="D45" i="4"/>
  <c r="D44" i="4" s="1"/>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2" i="4"/>
  <c r="F21" i="4"/>
  <c r="F20" i="4"/>
  <c r="F19" i="4"/>
  <c r="F18" i="4"/>
  <c r="F17" i="4"/>
  <c r="E17" i="4"/>
  <c r="D17" i="4"/>
  <c r="F16" i="4"/>
  <c r="F15" i="4"/>
  <c r="F14" i="4"/>
  <c r="F13" i="4"/>
  <c r="F12" i="4"/>
  <c r="F11" i="4"/>
  <c r="F10" i="4"/>
  <c r="F9" i="4"/>
  <c r="E8" i="4"/>
  <c r="E7" i="4" s="1"/>
  <c r="D8" i="4"/>
  <c r="I36" i="3"/>
  <c r="G36" i="3"/>
  <c r="B36" i="3"/>
  <c r="G35" i="3"/>
  <c r="B35" i="3"/>
  <c r="G34" i="3"/>
  <c r="B34" i="3"/>
  <c r="I33" i="3"/>
  <c r="G33" i="3"/>
  <c r="B33" i="3"/>
  <c r="I32" i="3"/>
  <c r="H32" i="3"/>
  <c r="G32" i="3"/>
  <c r="B32" i="3"/>
  <c r="I31" i="3"/>
  <c r="H31" i="3"/>
  <c r="G31" i="3"/>
  <c r="B31" i="3"/>
  <c r="I30" i="3"/>
  <c r="H30" i="3"/>
  <c r="G30" i="3"/>
  <c r="B30" i="3"/>
  <c r="H29" i="3"/>
  <c r="G29" i="3"/>
  <c r="B29" i="3"/>
  <c r="G28" i="3"/>
  <c r="B28" i="3"/>
  <c r="I27" i="3"/>
  <c r="G27" i="3"/>
  <c r="B27" i="3"/>
  <c r="I26" i="3"/>
  <c r="H26" i="3"/>
  <c r="G26" i="3"/>
  <c r="B26" i="3"/>
  <c r="G25" i="3"/>
  <c r="B25" i="3"/>
  <c r="G24" i="3"/>
  <c r="B24" i="3"/>
  <c r="G23" i="3"/>
  <c r="B23" i="3"/>
  <c r="I22" i="3"/>
  <c r="G22" i="3"/>
  <c r="B22" i="3"/>
  <c r="G21" i="3"/>
  <c r="B21" i="3"/>
  <c r="H20" i="3"/>
  <c r="G20" i="3"/>
  <c r="B20" i="3"/>
  <c r="G19" i="3"/>
  <c r="B19" i="3"/>
  <c r="G18" i="3"/>
  <c r="B18" i="3"/>
  <c r="G17" i="3"/>
  <c r="B17" i="3"/>
  <c r="G16" i="3"/>
  <c r="B16" i="3"/>
  <c r="H10" i="3" a="1"/>
  <c r="H10" i="3"/>
  <c r="L3" i="9" s="1"/>
  <c r="H1580" i="1"/>
  <c r="C1580" i="1"/>
  <c r="G1580" i="1" s="1"/>
  <c r="C1579" i="1"/>
  <c r="H1579" i="1" s="1"/>
  <c r="H1578" i="1"/>
  <c r="G1578" i="1"/>
  <c r="C1578" i="1"/>
  <c r="H1577" i="1"/>
  <c r="C1577" i="1"/>
  <c r="G1577" i="1" s="1"/>
  <c r="C1576" i="1"/>
  <c r="G1576" i="1" s="1"/>
  <c r="H1575" i="1"/>
  <c r="C1575" i="1"/>
  <c r="G1575" i="1" s="1"/>
  <c r="H1574" i="1"/>
  <c r="G1574" i="1"/>
  <c r="C1574" i="1"/>
  <c r="H1573" i="1"/>
  <c r="C1573" i="1"/>
  <c r="G1573" i="1" s="1"/>
  <c r="H1572" i="1"/>
  <c r="C1572" i="1"/>
  <c r="G1572" i="1" s="1"/>
  <c r="G1571" i="1"/>
  <c r="C1571" i="1"/>
  <c r="H1571" i="1" s="1"/>
  <c r="H1570" i="1"/>
  <c r="G1570" i="1"/>
  <c r="C1570" i="1"/>
  <c r="C1569" i="1"/>
  <c r="G1569" i="1" s="1"/>
  <c r="H1568" i="1"/>
  <c r="C1568" i="1"/>
  <c r="G1568" i="1" s="1"/>
  <c r="H1567" i="1"/>
  <c r="C1567" i="1"/>
  <c r="G1567" i="1" s="1"/>
  <c r="H1566" i="1"/>
  <c r="G1566" i="1"/>
  <c r="C1566" i="1"/>
  <c r="H1565" i="1"/>
  <c r="C1565" i="1"/>
  <c r="G1565" i="1" s="1"/>
  <c r="C1564" i="1"/>
  <c r="G1564" i="1" s="1"/>
  <c r="C1563" i="1"/>
  <c r="H1563" i="1" s="1"/>
  <c r="H1562" i="1"/>
  <c r="G1562" i="1"/>
  <c r="C1562" i="1"/>
  <c r="H1561" i="1"/>
  <c r="C1561" i="1"/>
  <c r="G1561" i="1" s="1"/>
  <c r="H1560" i="1"/>
  <c r="C1560" i="1"/>
  <c r="G1560" i="1" s="1"/>
  <c r="H1559" i="1"/>
  <c r="G1559" i="1"/>
  <c r="C1559" i="1"/>
  <c r="H1558" i="1"/>
  <c r="G1558" i="1"/>
  <c r="C1558" i="1"/>
  <c r="C1557" i="1"/>
  <c r="G1557" i="1" s="1"/>
  <c r="H1556" i="1"/>
  <c r="C1556" i="1"/>
  <c r="G1556" i="1" s="1"/>
  <c r="C1555" i="1"/>
  <c r="H1555" i="1" s="1"/>
  <c r="H1554" i="1"/>
  <c r="G1554" i="1"/>
  <c r="C1554" i="1"/>
  <c r="H1553" i="1"/>
  <c r="C1553" i="1"/>
  <c r="G1553" i="1" s="1"/>
  <c r="C1552" i="1"/>
  <c r="H1551" i="1"/>
  <c r="C1551" i="1"/>
  <c r="G1551" i="1" s="1"/>
  <c r="H1550" i="1"/>
  <c r="G1550" i="1"/>
  <c r="C1550" i="1"/>
  <c r="H1549" i="1"/>
  <c r="C1549" i="1"/>
  <c r="G1549" i="1" s="1"/>
  <c r="H1548" i="1"/>
  <c r="C1548" i="1"/>
  <c r="G1548" i="1" s="1"/>
  <c r="G1547" i="1"/>
  <c r="C1547" i="1"/>
  <c r="H1547" i="1" s="1"/>
  <c r="H1546" i="1"/>
  <c r="G1546" i="1"/>
  <c r="C1546" i="1"/>
  <c r="C1545" i="1"/>
  <c r="H1544" i="1"/>
  <c r="C1544" i="1"/>
  <c r="G1544" i="1" s="1"/>
  <c r="H1543" i="1"/>
  <c r="C1543" i="1"/>
  <c r="G1543" i="1" s="1"/>
  <c r="H1542" i="1"/>
  <c r="G1542" i="1"/>
  <c r="C1542" i="1"/>
  <c r="H1541" i="1"/>
  <c r="C1541" i="1"/>
  <c r="G1541" i="1" s="1"/>
  <c r="C1540" i="1"/>
  <c r="C1539" i="1"/>
  <c r="H1539" i="1" s="1"/>
  <c r="H1538" i="1"/>
  <c r="G1538" i="1"/>
  <c r="C1538" i="1"/>
  <c r="H1537" i="1"/>
  <c r="C1537" i="1"/>
  <c r="G1537" i="1" s="1"/>
  <c r="H1536" i="1"/>
  <c r="C1536" i="1"/>
  <c r="G1536" i="1" s="1"/>
  <c r="H1535" i="1"/>
  <c r="G1535" i="1"/>
  <c r="C1535" i="1"/>
  <c r="H1534" i="1"/>
  <c r="G1534" i="1"/>
  <c r="C1534" i="1"/>
  <c r="C1533" i="1"/>
  <c r="H1532" i="1"/>
  <c r="C1532" i="1"/>
  <c r="G1532" i="1" s="1"/>
  <c r="C1531" i="1"/>
  <c r="H1531" i="1" s="1"/>
  <c r="H1530" i="1"/>
  <c r="G1530" i="1"/>
  <c r="C1530" i="1"/>
  <c r="H1529" i="1"/>
  <c r="C1529" i="1"/>
  <c r="G1529" i="1" s="1"/>
  <c r="C1528" i="1"/>
  <c r="H1527" i="1"/>
  <c r="C1527" i="1"/>
  <c r="G1527" i="1" s="1"/>
  <c r="H1526" i="1"/>
  <c r="G1526" i="1"/>
  <c r="C1526" i="1"/>
  <c r="H1525" i="1"/>
  <c r="C1525" i="1"/>
  <c r="G1525" i="1" s="1"/>
  <c r="H1524" i="1"/>
  <c r="C1524" i="1"/>
  <c r="G1524" i="1" s="1"/>
  <c r="G1523" i="1"/>
  <c r="C1523" i="1"/>
  <c r="H1523" i="1" s="1"/>
  <c r="H1522" i="1"/>
  <c r="G1522" i="1"/>
  <c r="C1522" i="1"/>
  <c r="C1521" i="1"/>
  <c r="H1520" i="1"/>
  <c r="C1520" i="1"/>
  <c r="G1520" i="1" s="1"/>
  <c r="H1519" i="1"/>
  <c r="C1519" i="1"/>
  <c r="G1519" i="1" s="1"/>
  <c r="C1516" i="1"/>
  <c r="G1516" i="1" s="1"/>
  <c r="H1515" i="1"/>
  <c r="G1515" i="1"/>
  <c r="C1515" i="1"/>
  <c r="H1514" i="1"/>
  <c r="G1514" i="1"/>
  <c r="C1514" i="1"/>
  <c r="H1513" i="1"/>
  <c r="C1513" i="1"/>
  <c r="G1513" i="1" s="1"/>
  <c r="C1512" i="1"/>
  <c r="G1512" i="1" s="1"/>
  <c r="C1511" i="1"/>
  <c r="H1510" i="1"/>
  <c r="G1510" i="1"/>
  <c r="C1510" i="1"/>
  <c r="C1509" i="1"/>
  <c r="G1509" i="1" s="1"/>
  <c r="H1508" i="1"/>
  <c r="C1508" i="1"/>
  <c r="G1508" i="1" s="1"/>
  <c r="G1507" i="1"/>
  <c r="C1507" i="1"/>
  <c r="H1507" i="1" s="1"/>
  <c r="H1506" i="1"/>
  <c r="G1506" i="1"/>
  <c r="C1506" i="1"/>
  <c r="C1505" i="1"/>
  <c r="G1505" i="1" s="1"/>
  <c r="C1504" i="1"/>
  <c r="G1504" i="1" s="1"/>
  <c r="H1503" i="1"/>
  <c r="G1503" i="1"/>
  <c r="C1503" i="1"/>
  <c r="H1502" i="1"/>
  <c r="G1502" i="1"/>
  <c r="C1502" i="1"/>
  <c r="H1501" i="1"/>
  <c r="C1501" i="1"/>
  <c r="G1501" i="1" s="1"/>
  <c r="C1500" i="1"/>
  <c r="G1500" i="1" s="1"/>
  <c r="C1499" i="1"/>
  <c r="H1498" i="1"/>
  <c r="G1498" i="1"/>
  <c r="C1498" i="1"/>
  <c r="C1497" i="1"/>
  <c r="G1497" i="1" s="1"/>
  <c r="H1496" i="1"/>
  <c r="C1496" i="1"/>
  <c r="G1496" i="1" s="1"/>
  <c r="H1495" i="1"/>
  <c r="G1495" i="1"/>
  <c r="C1495" i="1"/>
  <c r="H1494" i="1"/>
  <c r="G1494" i="1"/>
  <c r="C1494" i="1"/>
  <c r="C1493" i="1"/>
  <c r="G1493" i="1" s="1"/>
  <c r="C1492" i="1"/>
  <c r="G1492" i="1" s="1"/>
  <c r="H1491" i="1"/>
  <c r="G1491" i="1"/>
  <c r="C1491" i="1"/>
  <c r="H1490" i="1"/>
  <c r="G1490" i="1"/>
  <c r="C1490" i="1"/>
  <c r="H1489" i="1"/>
  <c r="C1489" i="1"/>
  <c r="G1489" i="1" s="1"/>
  <c r="C1488" i="1"/>
  <c r="G1488" i="1" s="1"/>
  <c r="C1487" i="1"/>
  <c r="H1486" i="1"/>
  <c r="G1486" i="1"/>
  <c r="C1486" i="1"/>
  <c r="C1485" i="1"/>
  <c r="G1485" i="1" s="1"/>
  <c r="H1484" i="1"/>
  <c r="C1484" i="1"/>
  <c r="G1484" i="1" s="1"/>
  <c r="G1483" i="1"/>
  <c r="C1483" i="1"/>
  <c r="H1483" i="1" s="1"/>
  <c r="H1482" i="1"/>
  <c r="G1482" i="1"/>
  <c r="C1482" i="1"/>
  <c r="C1481" i="1"/>
  <c r="G1481" i="1" s="1"/>
  <c r="C1480" i="1"/>
  <c r="G1480" i="1" s="1"/>
  <c r="J1479" i="1"/>
  <c r="I1479" i="1"/>
  <c r="G1479" i="1"/>
  <c r="D1479" i="1"/>
  <c r="H1479" i="1" s="1"/>
  <c r="C1479" i="1"/>
  <c r="J1478" i="1"/>
  <c r="H1478" i="1"/>
  <c r="G1478" i="1"/>
  <c r="D1478" i="1"/>
  <c r="C1478" i="1"/>
  <c r="J1477" i="1"/>
  <c r="H1477" i="1"/>
  <c r="D1477" i="1"/>
  <c r="G1477" i="1" s="1"/>
  <c r="I1477" i="1" s="1"/>
  <c r="C1477" i="1"/>
  <c r="J1476" i="1"/>
  <c r="H1476" i="1"/>
  <c r="D1476" i="1"/>
  <c r="C1476" i="1"/>
  <c r="G1476" i="1" s="1"/>
  <c r="I1476" i="1" s="1"/>
  <c r="D1475" i="1"/>
  <c r="C1475" i="1"/>
  <c r="D1474" i="1"/>
  <c r="C1474" i="1"/>
  <c r="D1473" i="1"/>
  <c r="H1473" i="1" s="1"/>
  <c r="C1473" i="1"/>
  <c r="H1472" i="1"/>
  <c r="D1472" i="1"/>
  <c r="J1472" i="1" s="1"/>
  <c r="C1472" i="1"/>
  <c r="G1471" i="1"/>
  <c r="D1471" i="1"/>
  <c r="C1471" i="1"/>
  <c r="D1470" i="1"/>
  <c r="H1470" i="1" s="1"/>
  <c r="C1470" i="1"/>
  <c r="H1469" i="1"/>
  <c r="G1469" i="1"/>
  <c r="D1469" i="1"/>
  <c r="C1469" i="1"/>
  <c r="H1468" i="1"/>
  <c r="G1468" i="1"/>
  <c r="D1468" i="1"/>
  <c r="J1468" i="1" s="1"/>
  <c r="C1468" i="1"/>
  <c r="D1467" i="1"/>
  <c r="C1467" i="1"/>
  <c r="G1466" i="1"/>
  <c r="D1466" i="1"/>
  <c r="C1466" i="1"/>
  <c r="D1465" i="1"/>
  <c r="C1465" i="1"/>
  <c r="J1464" i="1"/>
  <c r="D1464" i="1"/>
  <c r="C1464" i="1"/>
  <c r="G1463" i="1"/>
  <c r="D1463" i="1"/>
  <c r="C1463" i="1"/>
  <c r="J1463" i="1" s="1"/>
  <c r="J1462" i="1"/>
  <c r="G1462" i="1"/>
  <c r="D1462" i="1"/>
  <c r="H1462" i="1" s="1"/>
  <c r="I1462" i="1" s="1"/>
  <c r="C1462" i="1"/>
  <c r="H1461" i="1"/>
  <c r="D1461" i="1"/>
  <c r="C1461" i="1"/>
  <c r="D1460" i="1"/>
  <c r="C1460" i="1"/>
  <c r="D1459" i="1"/>
  <c r="C1459" i="1"/>
  <c r="D1458" i="1"/>
  <c r="C1458" i="1"/>
  <c r="D1457" i="1"/>
  <c r="J1457" i="1" s="1"/>
  <c r="C1457" i="1"/>
  <c r="D1456" i="1"/>
  <c r="G1456" i="1" s="1"/>
  <c r="C1456" i="1"/>
  <c r="H1455" i="1"/>
  <c r="D1455" i="1"/>
  <c r="C1455" i="1"/>
  <c r="G1455" i="1" s="1"/>
  <c r="D1454" i="1"/>
  <c r="G1454" i="1" s="1"/>
  <c r="C1454" i="1"/>
  <c r="D1453" i="1"/>
  <c r="C1453" i="1"/>
  <c r="G1452" i="1"/>
  <c r="D1452" i="1"/>
  <c r="C1452" i="1"/>
  <c r="J1452" i="1" s="1"/>
  <c r="J1451" i="1"/>
  <c r="G1451" i="1"/>
  <c r="D1451" i="1"/>
  <c r="H1451" i="1" s="1"/>
  <c r="I1451" i="1" s="1"/>
  <c r="C1451" i="1"/>
  <c r="J1450" i="1"/>
  <c r="H1450" i="1"/>
  <c r="G1450" i="1"/>
  <c r="D1450" i="1"/>
  <c r="C1450" i="1"/>
  <c r="J1449" i="1"/>
  <c r="H1449" i="1"/>
  <c r="D1449" i="1"/>
  <c r="G1449" i="1" s="1"/>
  <c r="I1449" i="1" s="1"/>
  <c r="C1449" i="1"/>
  <c r="J1448" i="1"/>
  <c r="D1448" i="1"/>
  <c r="C1448" i="1"/>
  <c r="G1448" i="1" s="1"/>
  <c r="J1447" i="1"/>
  <c r="H1447" i="1"/>
  <c r="G1447" i="1"/>
  <c r="D1447" i="1"/>
  <c r="C1447" i="1"/>
  <c r="H1446" i="1"/>
  <c r="G1446" i="1"/>
  <c r="I1446" i="1" s="1"/>
  <c r="D1446" i="1"/>
  <c r="C1446" i="1"/>
  <c r="J1446" i="1" s="1"/>
  <c r="D1445" i="1"/>
  <c r="C1445" i="1"/>
  <c r="J1445" i="1" s="1"/>
  <c r="G1444" i="1"/>
  <c r="D1444" i="1"/>
  <c r="C1444" i="1"/>
  <c r="J1443" i="1"/>
  <c r="G1443" i="1"/>
  <c r="D1443" i="1"/>
  <c r="C1443" i="1"/>
  <c r="H1443" i="1" s="1"/>
  <c r="G1442" i="1"/>
  <c r="I1442" i="1" s="1"/>
  <c r="D1442" i="1"/>
  <c r="C1442" i="1"/>
  <c r="H1442" i="1" s="1"/>
  <c r="H1441" i="1"/>
  <c r="D1441" i="1"/>
  <c r="C1441" i="1"/>
  <c r="D1440" i="1"/>
  <c r="G1440" i="1" s="1"/>
  <c r="C1440" i="1"/>
  <c r="H1440" i="1" s="1"/>
  <c r="D1439" i="1"/>
  <c r="G1439" i="1" s="1"/>
  <c r="C1439" i="1"/>
  <c r="G1438" i="1"/>
  <c r="D1438" i="1"/>
  <c r="C1438" i="1"/>
  <c r="H1438" i="1" s="1"/>
  <c r="C1437" i="1"/>
  <c r="C1436" i="1"/>
  <c r="D1434" i="1"/>
  <c r="H1434" i="1" s="1"/>
  <c r="C1434" i="1"/>
  <c r="D1433" i="1"/>
  <c r="H1433" i="1" s="1"/>
  <c r="C1433" i="1"/>
  <c r="D1432" i="1"/>
  <c r="C1432" i="1"/>
  <c r="H1431" i="1"/>
  <c r="D1431" i="1"/>
  <c r="C1431" i="1"/>
  <c r="H1430" i="1"/>
  <c r="D1430" i="1"/>
  <c r="C1430" i="1"/>
  <c r="G1430" i="1" s="1"/>
  <c r="G1429" i="1"/>
  <c r="D1429" i="1"/>
  <c r="C1429" i="1"/>
  <c r="H1429" i="1" s="1"/>
  <c r="D1428" i="1"/>
  <c r="C1428" i="1"/>
  <c r="D1427" i="1"/>
  <c r="C1427" i="1"/>
  <c r="D1426" i="1"/>
  <c r="C1426" i="1"/>
  <c r="D1425" i="1"/>
  <c r="C1425" i="1"/>
  <c r="H1425" i="1" s="1"/>
  <c r="H1424" i="1"/>
  <c r="G1424" i="1"/>
  <c r="D1424" i="1"/>
  <c r="C1424" i="1"/>
  <c r="D1423" i="1"/>
  <c r="D1422" i="1"/>
  <c r="H1422" i="1" s="1"/>
  <c r="C1422" i="1"/>
  <c r="D1421" i="1"/>
  <c r="C1421" i="1"/>
  <c r="D1420" i="1"/>
  <c r="C1420" i="1"/>
  <c r="D1419" i="1"/>
  <c r="C1419" i="1"/>
  <c r="H1418" i="1"/>
  <c r="D1418" i="1"/>
  <c r="C1418" i="1"/>
  <c r="G1418" i="1" s="1"/>
  <c r="G1417" i="1"/>
  <c r="D1417" i="1"/>
  <c r="C1417" i="1"/>
  <c r="H1417" i="1" s="1"/>
  <c r="D1416" i="1"/>
  <c r="H1416" i="1" s="1"/>
  <c r="C1416" i="1"/>
  <c r="D1415" i="1"/>
  <c r="H1415" i="1" s="1"/>
  <c r="C1415" i="1"/>
  <c r="D1414" i="1"/>
  <c r="C1414" i="1"/>
  <c r="H1413" i="1"/>
  <c r="D1413" i="1"/>
  <c r="C1413" i="1"/>
  <c r="D1412" i="1"/>
  <c r="C1412" i="1"/>
  <c r="G1412" i="1" s="1"/>
  <c r="G1411" i="1"/>
  <c r="D1411" i="1"/>
  <c r="C1411" i="1"/>
  <c r="H1411" i="1" s="1"/>
  <c r="D1410" i="1"/>
  <c r="C1410" i="1"/>
  <c r="D1409" i="1"/>
  <c r="C1409" i="1"/>
  <c r="D1408" i="1"/>
  <c r="D1407" i="1"/>
  <c r="C1407" i="1"/>
  <c r="H1407" i="1" s="1"/>
  <c r="H1406" i="1"/>
  <c r="G1406" i="1"/>
  <c r="D1406" i="1"/>
  <c r="C1406" i="1"/>
  <c r="G1405" i="1"/>
  <c r="D1405" i="1"/>
  <c r="C1405" i="1"/>
  <c r="H1405" i="1" s="1"/>
  <c r="D1404" i="1"/>
  <c r="H1404" i="1" s="1"/>
  <c r="C1404" i="1"/>
  <c r="D1403" i="1"/>
  <c r="C1403" i="1"/>
  <c r="D1402" i="1"/>
  <c r="C1402" i="1"/>
  <c r="D1401" i="1"/>
  <c r="C1401" i="1"/>
  <c r="H1400" i="1"/>
  <c r="D1400" i="1"/>
  <c r="C1400" i="1"/>
  <c r="G1400" i="1" s="1"/>
  <c r="G1399" i="1"/>
  <c r="D1399" i="1"/>
  <c r="C1399" i="1"/>
  <c r="H1399" i="1" s="1"/>
  <c r="D1398" i="1"/>
  <c r="H1398" i="1" s="1"/>
  <c r="C1398" i="1"/>
  <c r="D1397" i="1"/>
  <c r="H1397" i="1" s="1"/>
  <c r="C1397" i="1"/>
  <c r="D1396" i="1"/>
  <c r="C1396" i="1"/>
  <c r="H1395" i="1"/>
  <c r="D1395" i="1"/>
  <c r="C1395" i="1"/>
  <c r="H1394" i="1"/>
  <c r="D1394" i="1"/>
  <c r="C1394" i="1"/>
  <c r="G1394" i="1" s="1"/>
  <c r="G1393" i="1"/>
  <c r="D1393" i="1"/>
  <c r="C1393" i="1"/>
  <c r="H1393" i="1" s="1"/>
  <c r="D1392" i="1"/>
  <c r="C1392" i="1"/>
  <c r="D1391" i="1"/>
  <c r="C1391" i="1"/>
  <c r="D1390" i="1"/>
  <c r="C1390" i="1"/>
  <c r="D1389" i="1"/>
  <c r="C1389" i="1"/>
  <c r="H1389" i="1" s="1"/>
  <c r="H1388" i="1"/>
  <c r="G1388" i="1"/>
  <c r="D1388" i="1"/>
  <c r="C1388" i="1"/>
  <c r="G1387" i="1"/>
  <c r="D1387" i="1"/>
  <c r="C1387" i="1"/>
  <c r="H1387" i="1" s="1"/>
  <c r="D1386" i="1"/>
  <c r="H1386" i="1" s="1"/>
  <c r="C1386" i="1"/>
  <c r="D1385" i="1"/>
  <c r="C1385" i="1"/>
  <c r="D1384" i="1"/>
  <c r="C1384" i="1"/>
  <c r="D1383" i="1"/>
  <c r="C1383" i="1"/>
  <c r="H1382" i="1"/>
  <c r="D1382" i="1"/>
  <c r="C1382" i="1"/>
  <c r="G1382" i="1" s="1"/>
  <c r="G1381" i="1"/>
  <c r="D1381" i="1"/>
  <c r="C1381" i="1"/>
  <c r="H1381" i="1" s="1"/>
  <c r="D1380" i="1"/>
  <c r="H1380" i="1" s="1"/>
  <c r="C1380" i="1"/>
  <c r="D1379" i="1"/>
  <c r="H1379" i="1" s="1"/>
  <c r="C1379" i="1"/>
  <c r="D1378" i="1"/>
  <c r="C1378" i="1"/>
  <c r="H1377" i="1"/>
  <c r="D1377" i="1"/>
  <c r="C1377" i="1"/>
  <c r="D1376" i="1"/>
  <c r="C1376" i="1"/>
  <c r="G1376" i="1" s="1"/>
  <c r="G1375" i="1"/>
  <c r="D1375" i="1"/>
  <c r="C1375" i="1"/>
  <c r="H1375" i="1" s="1"/>
  <c r="D1374" i="1"/>
  <c r="C1374" i="1"/>
  <c r="D1373" i="1"/>
  <c r="C1373" i="1"/>
  <c r="D1372" i="1"/>
  <c r="C1372" i="1"/>
  <c r="D1371" i="1"/>
  <c r="C1371" i="1"/>
  <c r="H1370" i="1"/>
  <c r="D1370" i="1"/>
  <c r="C1370" i="1"/>
  <c r="G1370" i="1" s="1"/>
  <c r="D1369" i="1"/>
  <c r="C1369" i="1"/>
  <c r="D1368" i="1"/>
  <c r="C1368" i="1"/>
  <c r="H1367" i="1"/>
  <c r="D1367" i="1"/>
  <c r="C1367" i="1"/>
  <c r="G1367" i="1" s="1"/>
  <c r="D1366" i="1"/>
  <c r="C1366" i="1"/>
  <c r="D1365" i="1"/>
  <c r="C1365" i="1"/>
  <c r="D1364" i="1"/>
  <c r="C1364" i="1"/>
  <c r="G1364" i="1" s="1"/>
  <c r="D1363" i="1"/>
  <c r="C1363" i="1"/>
  <c r="D1362" i="1"/>
  <c r="C1362" i="1"/>
  <c r="D1361" i="1"/>
  <c r="C1361" i="1"/>
  <c r="G1361" i="1" s="1"/>
  <c r="D1360" i="1"/>
  <c r="C1360" i="1"/>
  <c r="D1359" i="1"/>
  <c r="C1359" i="1"/>
  <c r="H1358" i="1"/>
  <c r="D1358" i="1"/>
  <c r="C1358" i="1"/>
  <c r="G1358" i="1" s="1"/>
  <c r="D1357" i="1"/>
  <c r="C1357" i="1"/>
  <c r="D1356" i="1"/>
  <c r="C1356" i="1"/>
  <c r="H1355" i="1"/>
  <c r="D1355" i="1"/>
  <c r="C1355" i="1"/>
  <c r="G1355" i="1" s="1"/>
  <c r="D1354" i="1"/>
  <c r="C1354" i="1"/>
  <c r="D1353" i="1"/>
  <c r="C1353" i="1"/>
  <c r="D1352" i="1"/>
  <c r="C1352" i="1"/>
  <c r="G1352" i="1" s="1"/>
  <c r="D1351" i="1"/>
  <c r="C1351" i="1"/>
  <c r="D1350" i="1"/>
  <c r="C1350" i="1"/>
  <c r="D1349" i="1"/>
  <c r="C1349" i="1"/>
  <c r="G1349" i="1" s="1"/>
  <c r="D1348" i="1"/>
  <c r="C1348" i="1"/>
  <c r="D1347" i="1"/>
  <c r="C1347" i="1"/>
  <c r="D1346" i="1"/>
  <c r="C1346" i="1"/>
  <c r="G1346" i="1" s="1"/>
  <c r="D1345" i="1"/>
  <c r="C1345" i="1"/>
  <c r="D1344" i="1"/>
  <c r="C1344" i="1"/>
  <c r="H1343" i="1"/>
  <c r="D1343" i="1"/>
  <c r="C1343" i="1"/>
  <c r="G1343" i="1" s="1"/>
  <c r="D1342" i="1"/>
  <c r="C1342" i="1"/>
  <c r="D1341" i="1"/>
  <c r="C1341" i="1"/>
  <c r="D1340" i="1"/>
  <c r="C1340" i="1"/>
  <c r="G1340" i="1" s="1"/>
  <c r="D1339" i="1"/>
  <c r="C1339" i="1"/>
  <c r="D1338" i="1"/>
  <c r="C1338" i="1"/>
  <c r="H1337" i="1"/>
  <c r="D1337" i="1"/>
  <c r="C1337" i="1"/>
  <c r="G1337" i="1" s="1"/>
  <c r="D1336" i="1"/>
  <c r="C1336" i="1"/>
  <c r="D1335" i="1"/>
  <c r="C1335" i="1"/>
  <c r="H1334" i="1"/>
  <c r="D1334" i="1"/>
  <c r="C1334" i="1"/>
  <c r="G1334" i="1" s="1"/>
  <c r="D1333" i="1"/>
  <c r="C1333" i="1"/>
  <c r="D1332" i="1"/>
  <c r="C1332" i="1"/>
  <c r="H1331" i="1"/>
  <c r="D1331" i="1"/>
  <c r="C1331" i="1"/>
  <c r="G1331" i="1" s="1"/>
  <c r="D1330" i="1"/>
  <c r="C1330" i="1"/>
  <c r="D1328" i="1"/>
  <c r="C1328" i="1"/>
  <c r="G1328" i="1" s="1"/>
  <c r="D1327" i="1"/>
  <c r="C1327" i="1"/>
  <c r="D1326" i="1"/>
  <c r="C1326" i="1"/>
  <c r="D1325" i="1"/>
  <c r="C1325" i="1"/>
  <c r="G1325" i="1" s="1"/>
  <c r="D1324" i="1"/>
  <c r="C1324" i="1"/>
  <c r="D1323" i="1"/>
  <c r="C1323" i="1"/>
  <c r="H1322" i="1"/>
  <c r="D1322" i="1"/>
  <c r="C1322" i="1"/>
  <c r="G1322" i="1" s="1"/>
  <c r="D1321" i="1"/>
  <c r="C1321" i="1"/>
  <c r="D1320" i="1"/>
  <c r="C1320" i="1"/>
  <c r="D1319" i="1"/>
  <c r="C1319" i="1"/>
  <c r="G1319" i="1" s="1"/>
  <c r="D1318" i="1"/>
  <c r="C1318" i="1"/>
  <c r="D1317" i="1"/>
  <c r="C1317" i="1"/>
  <c r="H1316" i="1"/>
  <c r="D1316" i="1"/>
  <c r="C1316" i="1"/>
  <c r="G1316" i="1" s="1"/>
  <c r="D1315" i="1"/>
  <c r="C1315" i="1"/>
  <c r="D1314" i="1"/>
  <c r="C1314" i="1"/>
  <c r="H1313" i="1"/>
  <c r="D1313" i="1"/>
  <c r="C1313" i="1"/>
  <c r="G1313" i="1" s="1"/>
  <c r="D1312" i="1"/>
  <c r="C1312" i="1"/>
  <c r="D1311" i="1"/>
  <c r="C1311" i="1"/>
  <c r="H1310" i="1"/>
  <c r="D1310" i="1"/>
  <c r="C1310" i="1"/>
  <c r="G1310" i="1" s="1"/>
  <c r="D1309" i="1"/>
  <c r="C1309" i="1"/>
  <c r="D1308" i="1"/>
  <c r="C1308" i="1"/>
  <c r="D1307" i="1"/>
  <c r="C1307" i="1"/>
  <c r="G1307" i="1" s="1"/>
  <c r="D1306" i="1"/>
  <c r="C1306" i="1"/>
  <c r="D1305" i="1"/>
  <c r="C1305" i="1"/>
  <c r="D1304" i="1"/>
  <c r="C1304" i="1"/>
  <c r="G1304" i="1" s="1"/>
  <c r="D1303" i="1"/>
  <c r="C1303" i="1"/>
  <c r="D1302" i="1"/>
  <c r="C1302" i="1"/>
  <c r="H1301" i="1"/>
  <c r="D1301" i="1"/>
  <c r="C1301" i="1"/>
  <c r="G1301" i="1" s="1"/>
  <c r="D1300" i="1"/>
  <c r="C1300" i="1"/>
  <c r="D1298" i="1"/>
  <c r="C1298" i="1"/>
  <c r="G1298" i="1" s="1"/>
  <c r="D1297" i="1"/>
  <c r="C1297" i="1"/>
  <c r="D1296" i="1"/>
  <c r="C1296" i="1"/>
  <c r="H1295" i="1"/>
  <c r="D1295" i="1"/>
  <c r="C1295" i="1"/>
  <c r="G1295" i="1" s="1"/>
  <c r="D1294" i="1"/>
  <c r="C1294" i="1"/>
  <c r="D1293" i="1"/>
  <c r="C1293" i="1"/>
  <c r="H1292" i="1"/>
  <c r="D1292" i="1"/>
  <c r="C1292" i="1"/>
  <c r="G1292" i="1" s="1"/>
  <c r="D1291" i="1"/>
  <c r="C1291" i="1"/>
  <c r="D1290" i="1"/>
  <c r="C1290" i="1"/>
  <c r="H1289" i="1"/>
  <c r="D1289" i="1"/>
  <c r="C1289" i="1"/>
  <c r="G1289" i="1" s="1"/>
  <c r="D1288" i="1"/>
  <c r="C1288" i="1"/>
  <c r="D1287" i="1"/>
  <c r="C1287" i="1"/>
  <c r="D1286" i="1"/>
  <c r="C1286" i="1"/>
  <c r="G1286" i="1" s="1"/>
  <c r="D1285" i="1"/>
  <c r="C1285" i="1"/>
  <c r="D1284" i="1"/>
  <c r="C1284" i="1"/>
  <c r="D1283" i="1"/>
  <c r="C1283" i="1"/>
  <c r="G1283" i="1" s="1"/>
  <c r="D1282" i="1"/>
  <c r="C1282" i="1"/>
  <c r="D1281" i="1"/>
  <c r="C1281" i="1"/>
  <c r="H1280" i="1"/>
  <c r="D1280" i="1"/>
  <c r="C1280" i="1"/>
  <c r="G1280" i="1" s="1"/>
  <c r="D1279" i="1"/>
  <c r="G1279" i="1" s="1"/>
  <c r="C1279" i="1"/>
  <c r="D1278" i="1"/>
  <c r="C1278" i="1"/>
  <c r="H1277" i="1"/>
  <c r="D1277" i="1"/>
  <c r="C1277" i="1"/>
  <c r="G1277" i="1" s="1"/>
  <c r="D1276" i="1"/>
  <c r="C1276" i="1"/>
  <c r="G1276" i="1" s="1"/>
  <c r="D1275" i="1"/>
  <c r="C1275" i="1"/>
  <c r="D1274" i="1"/>
  <c r="C1274" i="1"/>
  <c r="G1274" i="1" s="1"/>
  <c r="D1273" i="1"/>
  <c r="G1273" i="1" s="1"/>
  <c r="C1273" i="1"/>
  <c r="D1272" i="1"/>
  <c r="C1272" i="1"/>
  <c r="H1271" i="1"/>
  <c r="D1271" i="1"/>
  <c r="C1271" i="1"/>
  <c r="D1270" i="1"/>
  <c r="G1270" i="1" s="1"/>
  <c r="C1270" i="1"/>
  <c r="D1269" i="1"/>
  <c r="C1269" i="1"/>
  <c r="H1268" i="1"/>
  <c r="D1268" i="1"/>
  <c r="C1268" i="1"/>
  <c r="G1268" i="1" s="1"/>
  <c r="G1267" i="1"/>
  <c r="D1267" i="1"/>
  <c r="C1267" i="1"/>
  <c r="D1266" i="1"/>
  <c r="C1266" i="1"/>
  <c r="D1265" i="1"/>
  <c r="C1265" i="1"/>
  <c r="H1265" i="1" s="1"/>
  <c r="D1264" i="1"/>
  <c r="C1264" i="1"/>
  <c r="H1264" i="1" s="1"/>
  <c r="D1263" i="1"/>
  <c r="C1263" i="1"/>
  <c r="D1262" i="1"/>
  <c r="H1262" i="1" s="1"/>
  <c r="C1262" i="1"/>
  <c r="D1261" i="1"/>
  <c r="C1261" i="1"/>
  <c r="H1261" i="1" s="1"/>
  <c r="D1260" i="1"/>
  <c r="C1260" i="1"/>
  <c r="H1259" i="1"/>
  <c r="G1259" i="1"/>
  <c r="D1259" i="1"/>
  <c r="C1259" i="1"/>
  <c r="D1258" i="1"/>
  <c r="G1258" i="1" s="1"/>
  <c r="C1258" i="1"/>
  <c r="D1257" i="1"/>
  <c r="C1257" i="1"/>
  <c r="H1256" i="1"/>
  <c r="D1256" i="1"/>
  <c r="C1256" i="1"/>
  <c r="G1256" i="1" s="1"/>
  <c r="H1255" i="1"/>
  <c r="G1255" i="1"/>
  <c r="D1255" i="1"/>
  <c r="C1255" i="1"/>
  <c r="D1254" i="1"/>
  <c r="C1254" i="1"/>
  <c r="G1254" i="1" s="1"/>
  <c r="H1253" i="1"/>
  <c r="G1253" i="1"/>
  <c r="D1253" i="1"/>
  <c r="C1253" i="1"/>
  <c r="H1252" i="1"/>
  <c r="G1252" i="1"/>
  <c r="D1252" i="1"/>
  <c r="C1252" i="1"/>
  <c r="D1251" i="1"/>
  <c r="C1251" i="1"/>
  <c r="H1251" i="1" s="1"/>
  <c r="H1250" i="1"/>
  <c r="G1250" i="1"/>
  <c r="D1250" i="1"/>
  <c r="C1250" i="1"/>
  <c r="H1249" i="1"/>
  <c r="G1249" i="1"/>
  <c r="D1249" i="1"/>
  <c r="C1249" i="1"/>
  <c r="D1248" i="1"/>
  <c r="C1248" i="1"/>
  <c r="H1248" i="1" s="1"/>
  <c r="H1247" i="1"/>
  <c r="G1247" i="1"/>
  <c r="D1247" i="1"/>
  <c r="C1247" i="1"/>
  <c r="H1246" i="1"/>
  <c r="G1246" i="1"/>
  <c r="D1246" i="1"/>
  <c r="C1246" i="1"/>
  <c r="D1245" i="1"/>
  <c r="C1245" i="1"/>
  <c r="H1245" i="1" s="1"/>
  <c r="H1244" i="1"/>
  <c r="G1244" i="1"/>
  <c r="D1244" i="1"/>
  <c r="C1244" i="1"/>
  <c r="H1243" i="1"/>
  <c r="G1243" i="1"/>
  <c r="D1243" i="1"/>
  <c r="C1243" i="1"/>
  <c r="D1242" i="1"/>
  <c r="C1242" i="1"/>
  <c r="H1242" i="1" s="1"/>
  <c r="H1241" i="1"/>
  <c r="G1241" i="1"/>
  <c r="D1241" i="1"/>
  <c r="C1241" i="1"/>
  <c r="H1240" i="1"/>
  <c r="G1240" i="1"/>
  <c r="D1240" i="1"/>
  <c r="C1240" i="1"/>
  <c r="D1239" i="1"/>
  <c r="C1239" i="1"/>
  <c r="H1239" i="1" s="1"/>
  <c r="H1238" i="1"/>
  <c r="G1238" i="1"/>
  <c r="D1238" i="1"/>
  <c r="C1238" i="1"/>
  <c r="H1237" i="1"/>
  <c r="G1237" i="1"/>
  <c r="D1237" i="1"/>
  <c r="C1237" i="1"/>
  <c r="D1236" i="1"/>
  <c r="C1236" i="1"/>
  <c r="H1236" i="1" s="1"/>
  <c r="H1235" i="1"/>
  <c r="G1235" i="1"/>
  <c r="D1235" i="1"/>
  <c r="C1235" i="1"/>
  <c r="H1234" i="1"/>
  <c r="G1234" i="1"/>
  <c r="D1234" i="1"/>
  <c r="C1234" i="1"/>
  <c r="D1233" i="1"/>
  <c r="C1233" i="1"/>
  <c r="H1233" i="1" s="1"/>
  <c r="H1232" i="1"/>
  <c r="G1232" i="1"/>
  <c r="D1232" i="1"/>
  <c r="C1232" i="1"/>
  <c r="H1231" i="1"/>
  <c r="G1231" i="1"/>
  <c r="D1231" i="1"/>
  <c r="C1231" i="1"/>
  <c r="D1230" i="1"/>
  <c r="C1230" i="1"/>
  <c r="H1230" i="1" s="1"/>
  <c r="H1229" i="1"/>
  <c r="G1229" i="1"/>
  <c r="D1229" i="1"/>
  <c r="C1229" i="1"/>
  <c r="H1228" i="1"/>
  <c r="D1228" i="1"/>
  <c r="G1228" i="1" s="1"/>
  <c r="C1228" i="1"/>
  <c r="D1227" i="1"/>
  <c r="C1227" i="1"/>
  <c r="H1227" i="1" s="1"/>
  <c r="H1226" i="1"/>
  <c r="G1226" i="1"/>
  <c r="D1226" i="1"/>
  <c r="C1226" i="1"/>
  <c r="H1225" i="1"/>
  <c r="G1225" i="1"/>
  <c r="D1225" i="1"/>
  <c r="C1225" i="1"/>
  <c r="D1224" i="1"/>
  <c r="C1224" i="1"/>
  <c r="C1223" i="1"/>
  <c r="C1222" i="1"/>
  <c r="D1221" i="1"/>
  <c r="C1221" i="1"/>
  <c r="H1221" i="1" s="1"/>
  <c r="H1220" i="1"/>
  <c r="G1220" i="1"/>
  <c r="D1220" i="1"/>
  <c r="C1220" i="1"/>
  <c r="H1219" i="1"/>
  <c r="G1219" i="1"/>
  <c r="D1219" i="1"/>
  <c r="C1219" i="1"/>
  <c r="D1218" i="1"/>
  <c r="C1218" i="1"/>
  <c r="H1218" i="1" s="1"/>
  <c r="H1217" i="1"/>
  <c r="G1217" i="1"/>
  <c r="D1217" i="1"/>
  <c r="C1217" i="1"/>
  <c r="H1216" i="1"/>
  <c r="G1216" i="1"/>
  <c r="D1216" i="1"/>
  <c r="C1216" i="1"/>
  <c r="D1215" i="1"/>
  <c r="C1215" i="1"/>
  <c r="H1215" i="1" s="1"/>
  <c r="H1213" i="1"/>
  <c r="G1213" i="1"/>
  <c r="D1213" i="1"/>
  <c r="C1213" i="1"/>
  <c r="D1212" i="1"/>
  <c r="C1212" i="1"/>
  <c r="H1212" i="1" s="1"/>
  <c r="H1211" i="1"/>
  <c r="G1211" i="1"/>
  <c r="D1211" i="1"/>
  <c r="C1211" i="1"/>
  <c r="H1210" i="1"/>
  <c r="G1210" i="1"/>
  <c r="D1210" i="1"/>
  <c r="C1210" i="1"/>
  <c r="D1209" i="1"/>
  <c r="C1209" i="1"/>
  <c r="H1209" i="1" s="1"/>
  <c r="H1208" i="1"/>
  <c r="G1208" i="1"/>
  <c r="D1208" i="1"/>
  <c r="C1208" i="1"/>
  <c r="H1207" i="1"/>
  <c r="G1207" i="1"/>
  <c r="D1207" i="1"/>
  <c r="C1207" i="1"/>
  <c r="D1206" i="1"/>
  <c r="C1206" i="1"/>
  <c r="H1206" i="1" s="1"/>
  <c r="H1205" i="1"/>
  <c r="G1205" i="1"/>
  <c r="D1205" i="1"/>
  <c r="C1205" i="1"/>
  <c r="H1204" i="1"/>
  <c r="G1204" i="1"/>
  <c r="D1204" i="1"/>
  <c r="C1204" i="1"/>
  <c r="D1203" i="1"/>
  <c r="C1203" i="1"/>
  <c r="H1203" i="1" s="1"/>
  <c r="H1202" i="1"/>
  <c r="G1202" i="1"/>
  <c r="D1202" i="1"/>
  <c r="C1202" i="1"/>
  <c r="H1201" i="1"/>
  <c r="G1201" i="1"/>
  <c r="D1201" i="1"/>
  <c r="C1201" i="1"/>
  <c r="D1200" i="1"/>
  <c r="C1200" i="1"/>
  <c r="H1200" i="1" s="1"/>
  <c r="H1199" i="1"/>
  <c r="G1199" i="1"/>
  <c r="D1199" i="1"/>
  <c r="C1199" i="1"/>
  <c r="H1198" i="1"/>
  <c r="G1198" i="1"/>
  <c r="D1198" i="1"/>
  <c r="C1198" i="1"/>
  <c r="D1197" i="1"/>
  <c r="C1197" i="1"/>
  <c r="H1197" i="1" s="1"/>
  <c r="H1196" i="1"/>
  <c r="G1196" i="1"/>
  <c r="D1196" i="1"/>
  <c r="C1196" i="1"/>
  <c r="H1195" i="1"/>
  <c r="G1195" i="1"/>
  <c r="D1195" i="1"/>
  <c r="C1195" i="1"/>
  <c r="D1194" i="1"/>
  <c r="C1194" i="1"/>
  <c r="H1194" i="1" s="1"/>
  <c r="H1193" i="1"/>
  <c r="G1193" i="1"/>
  <c r="D1193" i="1"/>
  <c r="C1193" i="1"/>
  <c r="H1192" i="1"/>
  <c r="G1192" i="1"/>
  <c r="D1192" i="1"/>
  <c r="C1192" i="1"/>
  <c r="D1191" i="1"/>
  <c r="C1191" i="1"/>
  <c r="H1191" i="1" s="1"/>
  <c r="H1190" i="1"/>
  <c r="G1190" i="1"/>
  <c r="D1190" i="1"/>
  <c r="C1190" i="1"/>
  <c r="H1189" i="1"/>
  <c r="G1189" i="1"/>
  <c r="D1189" i="1"/>
  <c r="C1189" i="1"/>
  <c r="D1188" i="1"/>
  <c r="C1188" i="1"/>
  <c r="H1188" i="1" s="1"/>
  <c r="H1187" i="1"/>
  <c r="G1187" i="1"/>
  <c r="D1187" i="1"/>
  <c r="C1187" i="1"/>
  <c r="H1186" i="1"/>
  <c r="G1186" i="1"/>
  <c r="D1186" i="1"/>
  <c r="C1186" i="1"/>
  <c r="D1185" i="1"/>
  <c r="C1185" i="1"/>
  <c r="H1185" i="1" s="1"/>
  <c r="H1184" i="1"/>
  <c r="G1184" i="1"/>
  <c r="D1184" i="1"/>
  <c r="C1184" i="1"/>
  <c r="H1183" i="1"/>
  <c r="G1183" i="1"/>
  <c r="D1183" i="1"/>
  <c r="C1183" i="1"/>
  <c r="D1182" i="1"/>
  <c r="C1182" i="1"/>
  <c r="H1182" i="1" s="1"/>
  <c r="H1181" i="1"/>
  <c r="G1181" i="1"/>
  <c r="D1181" i="1"/>
  <c r="C1181" i="1"/>
  <c r="H1180" i="1"/>
  <c r="G1180" i="1"/>
  <c r="D1180" i="1"/>
  <c r="C1180" i="1"/>
  <c r="D1179" i="1"/>
  <c r="C1179" i="1"/>
  <c r="H1179" i="1" s="1"/>
  <c r="H1178" i="1"/>
  <c r="G1178" i="1"/>
  <c r="D1178" i="1"/>
  <c r="C1178" i="1"/>
  <c r="H1177" i="1"/>
  <c r="G1177" i="1"/>
  <c r="D1177" i="1"/>
  <c r="C1177" i="1"/>
  <c r="D1176" i="1"/>
  <c r="C1176" i="1"/>
  <c r="H1176" i="1" s="1"/>
  <c r="H1175" i="1"/>
  <c r="G1175" i="1"/>
  <c r="D1175" i="1"/>
  <c r="C1175" i="1"/>
  <c r="H1174" i="1"/>
  <c r="G1174" i="1"/>
  <c r="D1174" i="1"/>
  <c r="C1174" i="1"/>
  <c r="D1173" i="1"/>
  <c r="C1173" i="1"/>
  <c r="H1173" i="1" s="1"/>
  <c r="H1172" i="1"/>
  <c r="G1172" i="1"/>
  <c r="D1172" i="1"/>
  <c r="C1172" i="1"/>
  <c r="H1171" i="1"/>
  <c r="G1171" i="1"/>
  <c r="D1171" i="1"/>
  <c r="C1171" i="1"/>
  <c r="D1170" i="1"/>
  <c r="C1170" i="1"/>
  <c r="H1170" i="1" s="1"/>
  <c r="H1169" i="1"/>
  <c r="G1169" i="1"/>
  <c r="D1169" i="1"/>
  <c r="C1169" i="1"/>
  <c r="H1168" i="1"/>
  <c r="G1168" i="1"/>
  <c r="D1168" i="1"/>
  <c r="C1168" i="1"/>
  <c r="D1167" i="1"/>
  <c r="C1167" i="1"/>
  <c r="H1167" i="1" s="1"/>
  <c r="H1166" i="1"/>
  <c r="G1166" i="1"/>
  <c r="D1166" i="1"/>
  <c r="C1166" i="1"/>
  <c r="H1165" i="1"/>
  <c r="G1165" i="1"/>
  <c r="D1165" i="1"/>
  <c r="C1165" i="1"/>
  <c r="D1164" i="1"/>
  <c r="C1164" i="1"/>
  <c r="H1164" i="1" s="1"/>
  <c r="H1163" i="1"/>
  <c r="G1163" i="1"/>
  <c r="D1163" i="1"/>
  <c r="C1163" i="1"/>
  <c r="H1162" i="1"/>
  <c r="G1162" i="1"/>
  <c r="D1162" i="1"/>
  <c r="C1162" i="1"/>
  <c r="D1161" i="1"/>
  <c r="C1161" i="1"/>
  <c r="H1161" i="1" s="1"/>
  <c r="H1160" i="1"/>
  <c r="G1160" i="1"/>
  <c r="D1160" i="1"/>
  <c r="C1160" i="1"/>
  <c r="H1159" i="1"/>
  <c r="G1159" i="1"/>
  <c r="D1159" i="1"/>
  <c r="C1159" i="1"/>
  <c r="D1158" i="1"/>
  <c r="C1158" i="1"/>
  <c r="H1158" i="1" s="1"/>
  <c r="H1157" i="1"/>
  <c r="G1157" i="1"/>
  <c r="D1157" i="1"/>
  <c r="C1157" i="1"/>
  <c r="H1156" i="1"/>
  <c r="G1156" i="1"/>
  <c r="D1156" i="1"/>
  <c r="C1156" i="1"/>
  <c r="D1155" i="1"/>
  <c r="C1155" i="1"/>
  <c r="H1155" i="1" s="1"/>
  <c r="H1154" i="1"/>
  <c r="G1154" i="1"/>
  <c r="D1154" i="1"/>
  <c r="C1154" i="1"/>
  <c r="D1153" i="1"/>
  <c r="H1151" i="1"/>
  <c r="G1151" i="1"/>
  <c r="D1151" i="1"/>
  <c r="C1151" i="1"/>
  <c r="H1150" i="1"/>
  <c r="G1150" i="1"/>
  <c r="D1150" i="1"/>
  <c r="C1150" i="1"/>
  <c r="D1149" i="1"/>
  <c r="C1149" i="1"/>
  <c r="H1149" i="1" s="1"/>
  <c r="H1148" i="1"/>
  <c r="G1148" i="1"/>
  <c r="D1148" i="1"/>
  <c r="C1148" i="1"/>
  <c r="H1147" i="1"/>
  <c r="G1147" i="1"/>
  <c r="D1147" i="1"/>
  <c r="C1147" i="1"/>
  <c r="D1146" i="1"/>
  <c r="C1146" i="1"/>
  <c r="H1146" i="1" s="1"/>
  <c r="H1145" i="1"/>
  <c r="G1145" i="1"/>
  <c r="D1145" i="1"/>
  <c r="C1145" i="1"/>
  <c r="H1144" i="1"/>
  <c r="G1144" i="1"/>
  <c r="D1144" i="1"/>
  <c r="C1144" i="1"/>
  <c r="D1143" i="1"/>
  <c r="C1143" i="1"/>
  <c r="H1143" i="1" s="1"/>
  <c r="H1142" i="1"/>
  <c r="G1142" i="1"/>
  <c r="D1142" i="1"/>
  <c r="C1142" i="1"/>
  <c r="H1141" i="1"/>
  <c r="G1141" i="1"/>
  <c r="D1141" i="1"/>
  <c r="C1141" i="1"/>
  <c r="D1140" i="1"/>
  <c r="C1140" i="1"/>
  <c r="H1140" i="1" s="1"/>
  <c r="H1139" i="1"/>
  <c r="G1139" i="1"/>
  <c r="D1139" i="1"/>
  <c r="C1139" i="1"/>
  <c r="H1138" i="1"/>
  <c r="G1138" i="1"/>
  <c r="D1138" i="1"/>
  <c r="C1138" i="1"/>
  <c r="D1137" i="1"/>
  <c r="C1137" i="1"/>
  <c r="H1137" i="1" s="1"/>
  <c r="H1136" i="1"/>
  <c r="G1136" i="1"/>
  <c r="D1136" i="1"/>
  <c r="C1136" i="1"/>
  <c r="H1135" i="1"/>
  <c r="G1135" i="1"/>
  <c r="D1135" i="1"/>
  <c r="C1135" i="1"/>
  <c r="D1134" i="1"/>
  <c r="C1134" i="1"/>
  <c r="H1134" i="1" s="1"/>
  <c r="H1133" i="1"/>
  <c r="G1133" i="1"/>
  <c r="D1133" i="1"/>
  <c r="C1133" i="1"/>
  <c r="H1132" i="1"/>
  <c r="G1132" i="1"/>
  <c r="D1132" i="1"/>
  <c r="C1132" i="1"/>
  <c r="D1131" i="1"/>
  <c r="C1131" i="1"/>
  <c r="H1131" i="1" s="1"/>
  <c r="H1130" i="1"/>
  <c r="G1130" i="1"/>
  <c r="D1130" i="1"/>
  <c r="C1130" i="1"/>
  <c r="H1129" i="1"/>
  <c r="G1129" i="1"/>
  <c r="D1129" i="1"/>
  <c r="C1129" i="1"/>
  <c r="D1128" i="1"/>
  <c r="C1128" i="1"/>
  <c r="H1128" i="1" s="1"/>
  <c r="H1127" i="1"/>
  <c r="G1127" i="1"/>
  <c r="D1127" i="1"/>
  <c r="C1127" i="1"/>
  <c r="H1126" i="1"/>
  <c r="G1126" i="1"/>
  <c r="D1126" i="1"/>
  <c r="C1126" i="1"/>
  <c r="D1125" i="1"/>
  <c r="C1125" i="1"/>
  <c r="H1125" i="1" s="1"/>
  <c r="H1124" i="1"/>
  <c r="G1124" i="1"/>
  <c r="D1124" i="1"/>
  <c r="C1124" i="1"/>
  <c r="H1123" i="1"/>
  <c r="G1123" i="1"/>
  <c r="D1123" i="1"/>
  <c r="C1123" i="1"/>
  <c r="D1122" i="1"/>
  <c r="C1122" i="1"/>
  <c r="H1122" i="1" s="1"/>
  <c r="H1121" i="1"/>
  <c r="G1121" i="1"/>
  <c r="D1121" i="1"/>
  <c r="C1121" i="1"/>
  <c r="H1120" i="1"/>
  <c r="G1120" i="1"/>
  <c r="D1120" i="1"/>
  <c r="C1120" i="1"/>
  <c r="D1119" i="1"/>
  <c r="C1119" i="1"/>
  <c r="H1119" i="1" s="1"/>
  <c r="H1118" i="1"/>
  <c r="G1118" i="1"/>
  <c r="D1118" i="1"/>
  <c r="C1118" i="1"/>
  <c r="H1117" i="1"/>
  <c r="G1117" i="1"/>
  <c r="D1117" i="1"/>
  <c r="C1117" i="1"/>
  <c r="D1116" i="1"/>
  <c r="C1116" i="1"/>
  <c r="H1116" i="1" s="1"/>
  <c r="H1115" i="1"/>
  <c r="G1115" i="1"/>
  <c r="D1115" i="1"/>
  <c r="C1115" i="1"/>
  <c r="H1114" i="1"/>
  <c r="G1114" i="1"/>
  <c r="D1114" i="1"/>
  <c r="C1114" i="1"/>
  <c r="D1113" i="1"/>
  <c r="C1113" i="1"/>
  <c r="H1113" i="1" s="1"/>
  <c r="H1112" i="1"/>
  <c r="G1112" i="1"/>
  <c r="D1112" i="1"/>
  <c r="C1112" i="1"/>
  <c r="H1111" i="1"/>
  <c r="G1111" i="1"/>
  <c r="D1111" i="1"/>
  <c r="C1111" i="1"/>
  <c r="D1110" i="1"/>
  <c r="C1110" i="1"/>
  <c r="H1110" i="1" s="1"/>
  <c r="H1109" i="1"/>
  <c r="G1109" i="1"/>
  <c r="D1109" i="1"/>
  <c r="C1109" i="1"/>
  <c r="H1108" i="1"/>
  <c r="G1108" i="1"/>
  <c r="D1108" i="1"/>
  <c r="C1108" i="1"/>
  <c r="D1107" i="1"/>
  <c r="C1107" i="1"/>
  <c r="H1107" i="1" s="1"/>
  <c r="H1106" i="1"/>
  <c r="G1106" i="1"/>
  <c r="D1106" i="1"/>
  <c r="C1106" i="1"/>
  <c r="H1105" i="1"/>
  <c r="G1105" i="1"/>
  <c r="D1105" i="1"/>
  <c r="C1105" i="1"/>
  <c r="D1104" i="1"/>
  <c r="C1104" i="1"/>
  <c r="H1104" i="1" s="1"/>
  <c r="H1103" i="1"/>
  <c r="G1103" i="1"/>
  <c r="D1103" i="1"/>
  <c r="C1103" i="1"/>
  <c r="H1102" i="1"/>
  <c r="G1102" i="1"/>
  <c r="D1102" i="1"/>
  <c r="C1102" i="1"/>
  <c r="D1101" i="1"/>
  <c r="C1101" i="1"/>
  <c r="H1101" i="1" s="1"/>
  <c r="H1100" i="1"/>
  <c r="G1100" i="1"/>
  <c r="D1100" i="1"/>
  <c r="C1100" i="1"/>
  <c r="H1099" i="1"/>
  <c r="G1099" i="1"/>
  <c r="D1099" i="1"/>
  <c r="C1099" i="1"/>
  <c r="D1098" i="1"/>
  <c r="C1098" i="1"/>
  <c r="H1098" i="1" s="1"/>
  <c r="H1097" i="1"/>
  <c r="G1097" i="1"/>
  <c r="D1097" i="1"/>
  <c r="C1097" i="1"/>
  <c r="H1096" i="1"/>
  <c r="G1096" i="1"/>
  <c r="D1096" i="1"/>
  <c r="C1096" i="1"/>
  <c r="D1095" i="1"/>
  <c r="C1095" i="1"/>
  <c r="H1095" i="1" s="1"/>
  <c r="H1094" i="1"/>
  <c r="G1094" i="1"/>
  <c r="D1094" i="1"/>
  <c r="C1094" i="1"/>
  <c r="H1093" i="1"/>
  <c r="G1093" i="1"/>
  <c r="D1093" i="1"/>
  <c r="C1093" i="1"/>
  <c r="D1092" i="1"/>
  <c r="C1092" i="1"/>
  <c r="H1092" i="1" s="1"/>
  <c r="H1091" i="1"/>
  <c r="G1091" i="1"/>
  <c r="D1091" i="1"/>
  <c r="C1091" i="1"/>
  <c r="H1090" i="1"/>
  <c r="G1090" i="1"/>
  <c r="D1090" i="1"/>
  <c r="C1090" i="1"/>
  <c r="D1089" i="1"/>
  <c r="C1089" i="1"/>
  <c r="H1089" i="1" s="1"/>
  <c r="H1088" i="1"/>
  <c r="G1088" i="1"/>
  <c r="D1088" i="1"/>
  <c r="C1088" i="1"/>
  <c r="H1087" i="1"/>
  <c r="G1087" i="1"/>
  <c r="D1087" i="1"/>
  <c r="C1087" i="1"/>
  <c r="D1086" i="1"/>
  <c r="C1086" i="1"/>
  <c r="H1086" i="1" s="1"/>
  <c r="H1085" i="1"/>
  <c r="G1085" i="1"/>
  <c r="D1085" i="1"/>
  <c r="C1085" i="1"/>
  <c r="H1084" i="1"/>
  <c r="G1084" i="1"/>
  <c r="D1084" i="1"/>
  <c r="C1084" i="1"/>
  <c r="D1083" i="1"/>
  <c r="C1083" i="1"/>
  <c r="H1083" i="1" s="1"/>
  <c r="H1082" i="1"/>
  <c r="G1082" i="1"/>
  <c r="D1082" i="1"/>
  <c r="C1082" i="1"/>
  <c r="H1081" i="1"/>
  <c r="G1081" i="1"/>
  <c r="D1081" i="1"/>
  <c r="C1081" i="1"/>
  <c r="D1080" i="1"/>
  <c r="C1080" i="1"/>
  <c r="H1080" i="1" s="1"/>
  <c r="H1079" i="1"/>
  <c r="G1079" i="1"/>
  <c r="D1079" i="1"/>
  <c r="C1079" i="1"/>
  <c r="H1078" i="1"/>
  <c r="G1078" i="1"/>
  <c r="D1078" i="1"/>
  <c r="C1078" i="1"/>
  <c r="D1077" i="1"/>
  <c r="C1077" i="1"/>
  <c r="H1077" i="1" s="1"/>
  <c r="H1076" i="1"/>
  <c r="G1076" i="1"/>
  <c r="D1076" i="1"/>
  <c r="C1076" i="1"/>
  <c r="H1075" i="1"/>
  <c r="G1075" i="1"/>
  <c r="D1075" i="1"/>
  <c r="C1075" i="1"/>
  <c r="D1074" i="1"/>
  <c r="C1074" i="1"/>
  <c r="H1074" i="1" s="1"/>
  <c r="H1073" i="1"/>
  <c r="G1073" i="1"/>
  <c r="D1073" i="1"/>
  <c r="C1073" i="1"/>
  <c r="H1072" i="1"/>
  <c r="G1072" i="1"/>
  <c r="D1072" i="1"/>
  <c r="C1072" i="1"/>
  <c r="D1071" i="1"/>
  <c r="C1071" i="1"/>
  <c r="H1071" i="1" s="1"/>
  <c r="H1070" i="1"/>
  <c r="G1070" i="1"/>
  <c r="D1070" i="1"/>
  <c r="C1070" i="1"/>
  <c r="H1069" i="1"/>
  <c r="G1069" i="1"/>
  <c r="D1069" i="1"/>
  <c r="C1069" i="1"/>
  <c r="D1068" i="1"/>
  <c r="C1068" i="1"/>
  <c r="H1068" i="1" s="1"/>
  <c r="H1067" i="1"/>
  <c r="G1067" i="1"/>
  <c r="D1067" i="1"/>
  <c r="C1067" i="1"/>
  <c r="H1066" i="1"/>
  <c r="G1066" i="1"/>
  <c r="D1066" i="1"/>
  <c r="C1066" i="1"/>
  <c r="D1065" i="1"/>
  <c r="C1065" i="1"/>
  <c r="H1065" i="1" s="1"/>
  <c r="H1064" i="1"/>
  <c r="G1064" i="1"/>
  <c r="D1064" i="1"/>
  <c r="C1064" i="1"/>
  <c r="H1063" i="1"/>
  <c r="G1063" i="1"/>
  <c r="D1063" i="1"/>
  <c r="C1063" i="1"/>
  <c r="D1062" i="1"/>
  <c r="C1062" i="1"/>
  <c r="H1062" i="1" s="1"/>
  <c r="H1061" i="1"/>
  <c r="G1061" i="1"/>
  <c r="D1061" i="1"/>
  <c r="C1061" i="1"/>
  <c r="H1060" i="1"/>
  <c r="G1060" i="1"/>
  <c r="D1060" i="1"/>
  <c r="C1060" i="1"/>
  <c r="D1059" i="1"/>
  <c r="C1059" i="1"/>
  <c r="H1059" i="1" s="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D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C990" i="1"/>
  <c r="H989" i="1"/>
  <c r="G989" i="1"/>
  <c r="D989" i="1"/>
  <c r="C989" i="1"/>
  <c r="H988" i="1"/>
  <c r="G988" i="1"/>
  <c r="D988" i="1"/>
  <c r="C988" i="1"/>
  <c r="H987" i="1"/>
  <c r="G987" i="1"/>
  <c r="D987" i="1"/>
  <c r="C987" i="1"/>
  <c r="H986" i="1"/>
  <c r="G986" i="1"/>
  <c r="D986" i="1"/>
  <c r="C986" i="1"/>
  <c r="C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D658" i="1"/>
  <c r="C658" i="1"/>
  <c r="H658" i="1" s="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H638" i="1"/>
  <c r="G638" i="1"/>
  <c r="D638" i="1"/>
  <c r="C638" i="1"/>
  <c r="D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G229" i="1"/>
  <c r="D229" i="1"/>
  <c r="H229" i="1" s="1"/>
  <c r="C229" i="1"/>
  <c r="D228" i="1"/>
  <c r="G228" i="1" s="1"/>
  <c r="C228" i="1"/>
  <c r="H228" i="1" s="1"/>
  <c r="D227" i="1"/>
  <c r="H227" i="1" s="1"/>
  <c r="C227" i="1"/>
  <c r="H226" i="1"/>
  <c r="G226" i="1"/>
  <c r="D226" i="1"/>
  <c r="C226" i="1"/>
  <c r="D225" i="1"/>
  <c r="G225" i="1" s="1"/>
  <c r="C225" i="1"/>
  <c r="H225" i="1" s="1"/>
  <c r="D224" i="1"/>
  <c r="H224" i="1" s="1"/>
  <c r="C224" i="1"/>
  <c r="H223" i="1"/>
  <c r="G223" i="1"/>
  <c r="D223" i="1"/>
  <c r="C223" i="1"/>
  <c r="D222" i="1"/>
  <c r="G222" i="1" s="1"/>
  <c r="C222" i="1"/>
  <c r="H222" i="1" s="1"/>
  <c r="D221" i="1"/>
  <c r="H221" i="1" s="1"/>
  <c r="C221" i="1"/>
  <c r="D220" i="1"/>
  <c r="G219" i="1"/>
  <c r="D219" i="1"/>
  <c r="C219" i="1"/>
  <c r="H219" i="1" s="1"/>
  <c r="D218" i="1"/>
  <c r="H218" i="1" s="1"/>
  <c r="C218" i="1"/>
  <c r="H217" i="1"/>
  <c r="G217" i="1"/>
  <c r="D217" i="1"/>
  <c r="C217" i="1"/>
  <c r="G216" i="1"/>
  <c r="D216" i="1"/>
  <c r="C216" i="1"/>
  <c r="H216" i="1" s="1"/>
  <c r="D215" i="1"/>
  <c r="H215" i="1" s="1"/>
  <c r="C215" i="1"/>
  <c r="H214" i="1"/>
  <c r="G214" i="1"/>
  <c r="D214" i="1"/>
  <c r="C214" i="1"/>
  <c r="G213" i="1"/>
  <c r="D213" i="1"/>
  <c r="C213" i="1"/>
  <c r="H213" i="1" s="1"/>
  <c r="D212" i="1"/>
  <c r="H212" i="1" s="1"/>
  <c r="C212" i="1"/>
  <c r="H211" i="1"/>
  <c r="G211" i="1"/>
  <c r="D211" i="1"/>
  <c r="C211" i="1"/>
  <c r="G210" i="1"/>
  <c r="D210" i="1"/>
  <c r="C210" i="1"/>
  <c r="H210" i="1" s="1"/>
  <c r="D209" i="1"/>
  <c r="H209" i="1" s="1"/>
  <c r="C209" i="1"/>
  <c r="H208" i="1"/>
  <c r="G208" i="1"/>
  <c r="D208" i="1"/>
  <c r="C208" i="1"/>
  <c r="G207" i="1"/>
  <c r="D207" i="1"/>
  <c r="C207" i="1"/>
  <c r="H207" i="1" s="1"/>
  <c r="D206" i="1"/>
  <c r="H206" i="1" s="1"/>
  <c r="C206" i="1"/>
  <c r="H205" i="1"/>
  <c r="G205" i="1"/>
  <c r="D205" i="1"/>
  <c r="C205" i="1"/>
  <c r="G204" i="1"/>
  <c r="D204" i="1"/>
  <c r="C204" i="1"/>
  <c r="H204" i="1" s="1"/>
  <c r="D203" i="1"/>
  <c r="H203" i="1" s="1"/>
  <c r="C203" i="1"/>
  <c r="H202" i="1"/>
  <c r="G202" i="1"/>
  <c r="D202" i="1"/>
  <c r="C202" i="1"/>
  <c r="G201" i="1"/>
  <c r="D201" i="1"/>
  <c r="C201" i="1"/>
  <c r="H201" i="1" s="1"/>
  <c r="D200" i="1"/>
  <c r="H200" i="1" s="1"/>
  <c r="C200" i="1"/>
  <c r="H199" i="1"/>
  <c r="G199" i="1"/>
  <c r="D199" i="1"/>
  <c r="C199" i="1"/>
  <c r="G198" i="1"/>
  <c r="D198" i="1"/>
  <c r="C198" i="1"/>
  <c r="H198" i="1" s="1"/>
  <c r="D197" i="1"/>
  <c r="H197" i="1" s="1"/>
  <c r="C197" i="1"/>
  <c r="H196" i="1"/>
  <c r="G196" i="1"/>
  <c r="D196" i="1"/>
  <c r="C196" i="1"/>
  <c r="G195" i="1"/>
  <c r="D195" i="1"/>
  <c r="C195" i="1"/>
  <c r="H195" i="1" s="1"/>
  <c r="D194" i="1"/>
  <c r="H194" i="1" s="1"/>
  <c r="C194" i="1"/>
  <c r="H193" i="1"/>
  <c r="G193" i="1"/>
  <c r="D193" i="1"/>
  <c r="C193" i="1"/>
  <c r="D191" i="1"/>
  <c r="H191" i="1" s="1"/>
  <c r="C191" i="1"/>
  <c r="H190" i="1"/>
  <c r="G190" i="1"/>
  <c r="D190" i="1"/>
  <c r="C190" i="1"/>
  <c r="G189" i="1"/>
  <c r="D189" i="1"/>
  <c r="H189" i="1" s="1"/>
  <c r="C189" i="1"/>
  <c r="D188" i="1"/>
  <c r="H188" i="1" s="1"/>
  <c r="C188" i="1"/>
  <c r="H187" i="1"/>
  <c r="G187" i="1"/>
  <c r="D187" i="1"/>
  <c r="C187" i="1"/>
  <c r="G186" i="1"/>
  <c r="D186" i="1"/>
  <c r="H186" i="1" s="1"/>
  <c r="C186" i="1"/>
  <c r="D185" i="1"/>
  <c r="H185" i="1" s="1"/>
  <c r="C185" i="1"/>
  <c r="H184" i="1"/>
  <c r="G184" i="1"/>
  <c r="D184" i="1"/>
  <c r="C184" i="1"/>
  <c r="G183" i="1"/>
  <c r="D183" i="1"/>
  <c r="H183" i="1" s="1"/>
  <c r="C183" i="1"/>
  <c r="D182" i="1"/>
  <c r="H182" i="1" s="1"/>
  <c r="C182" i="1"/>
  <c r="H181" i="1"/>
  <c r="G181" i="1"/>
  <c r="D181" i="1"/>
  <c r="C181" i="1"/>
  <c r="G180" i="1"/>
  <c r="D180" i="1"/>
  <c r="H180" i="1" s="1"/>
  <c r="C180" i="1"/>
  <c r="D179" i="1"/>
  <c r="H179" i="1" s="1"/>
  <c r="C179" i="1"/>
  <c r="H178" i="1"/>
  <c r="G178" i="1"/>
  <c r="D178" i="1"/>
  <c r="C178" i="1"/>
  <c r="H177" i="1"/>
  <c r="G177" i="1"/>
  <c r="D177" i="1"/>
  <c r="C177" i="1"/>
  <c r="D176" i="1"/>
  <c r="H176" i="1" s="1"/>
  <c r="C176" i="1"/>
  <c r="H175" i="1"/>
  <c r="G175" i="1"/>
  <c r="D175" i="1"/>
  <c r="C175" i="1"/>
  <c r="H174" i="1"/>
  <c r="G174" i="1"/>
  <c r="D174" i="1"/>
  <c r="C174" i="1"/>
  <c r="D173" i="1"/>
  <c r="H173" i="1" s="1"/>
  <c r="C173" i="1"/>
  <c r="H172" i="1"/>
  <c r="G172" i="1"/>
  <c r="D172" i="1"/>
  <c r="C172" i="1"/>
  <c r="H171" i="1"/>
  <c r="G171" i="1"/>
  <c r="D171" i="1"/>
  <c r="C171" i="1"/>
  <c r="D170" i="1"/>
  <c r="H170" i="1" s="1"/>
  <c r="C170" i="1"/>
  <c r="H169" i="1"/>
  <c r="G169" i="1"/>
  <c r="D169" i="1"/>
  <c r="C169" i="1"/>
  <c r="H168" i="1"/>
  <c r="G168" i="1"/>
  <c r="D168" i="1"/>
  <c r="C168" i="1"/>
  <c r="D167" i="1"/>
  <c r="H167" i="1" s="1"/>
  <c r="C167" i="1"/>
  <c r="H166" i="1"/>
  <c r="G166" i="1"/>
  <c r="D166" i="1"/>
  <c r="C166" i="1"/>
  <c r="H165" i="1"/>
  <c r="G165" i="1"/>
  <c r="D165" i="1"/>
  <c r="C165" i="1"/>
  <c r="D164" i="1"/>
  <c r="H164" i="1" s="1"/>
  <c r="C164" i="1"/>
  <c r="H163" i="1"/>
  <c r="G163" i="1"/>
  <c r="D163" i="1"/>
  <c r="C163" i="1"/>
  <c r="H162" i="1"/>
  <c r="G162" i="1"/>
  <c r="D162" i="1"/>
  <c r="C162" i="1"/>
  <c r="D161" i="1"/>
  <c r="H161" i="1" s="1"/>
  <c r="C161" i="1"/>
  <c r="H160" i="1"/>
  <c r="G160" i="1"/>
  <c r="D160" i="1"/>
  <c r="C160" i="1"/>
  <c r="C159" i="1"/>
  <c r="D158" i="1"/>
  <c r="H158" i="1" s="1"/>
  <c r="C158" i="1"/>
  <c r="H157" i="1"/>
  <c r="G157" i="1"/>
  <c r="D157" i="1"/>
  <c r="C157" i="1"/>
  <c r="H156" i="1"/>
  <c r="G156" i="1"/>
  <c r="D156" i="1"/>
  <c r="C156" i="1"/>
  <c r="D155" i="1"/>
  <c r="H155" i="1" s="1"/>
  <c r="C155" i="1"/>
  <c r="H154" i="1"/>
  <c r="G154" i="1"/>
  <c r="D154" i="1"/>
  <c r="C154" i="1"/>
  <c r="H153" i="1"/>
  <c r="G153" i="1"/>
  <c r="D153" i="1"/>
  <c r="C153" i="1"/>
  <c r="D152" i="1"/>
  <c r="H152" i="1" s="1"/>
  <c r="C152" i="1"/>
  <c r="H151" i="1"/>
  <c r="G151" i="1"/>
  <c r="D151" i="1"/>
  <c r="C151" i="1"/>
  <c r="H150" i="1"/>
  <c r="G150" i="1"/>
  <c r="D150" i="1"/>
  <c r="C150" i="1"/>
  <c r="D149" i="1"/>
  <c r="H149" i="1" s="1"/>
  <c r="C149" i="1"/>
  <c r="D148" i="1"/>
  <c r="D146" i="1"/>
  <c r="H146" i="1" s="1"/>
  <c r="C146" i="1"/>
  <c r="H145" i="1"/>
  <c r="G145" i="1"/>
  <c r="D145" i="1"/>
  <c r="C145" i="1"/>
  <c r="H144" i="1"/>
  <c r="G144" i="1"/>
  <c r="D144" i="1"/>
  <c r="C144" i="1"/>
  <c r="D143" i="1"/>
  <c r="H143" i="1" s="1"/>
  <c r="C143" i="1"/>
  <c r="H142" i="1"/>
  <c r="G142" i="1"/>
  <c r="D142" i="1"/>
  <c r="C142" i="1"/>
  <c r="H141" i="1"/>
  <c r="G141" i="1"/>
  <c r="D141" i="1"/>
  <c r="C141" i="1"/>
  <c r="D140" i="1"/>
  <c r="H140" i="1" s="1"/>
  <c r="C140" i="1"/>
  <c r="H139" i="1"/>
  <c r="G139" i="1"/>
  <c r="D139" i="1"/>
  <c r="C139" i="1"/>
  <c r="H138" i="1"/>
  <c r="G138" i="1"/>
  <c r="D138" i="1"/>
  <c r="C138" i="1"/>
  <c r="D137" i="1"/>
  <c r="H137" i="1" s="1"/>
  <c r="C137" i="1"/>
  <c r="H136" i="1"/>
  <c r="G136" i="1"/>
  <c r="D136" i="1"/>
  <c r="C136" i="1"/>
  <c r="H135" i="1"/>
  <c r="G135" i="1"/>
  <c r="D135" i="1"/>
  <c r="C135" i="1"/>
  <c r="D134" i="1"/>
  <c r="H134" i="1" s="1"/>
  <c r="C134" i="1"/>
  <c r="H133" i="1"/>
  <c r="G133" i="1"/>
  <c r="D133" i="1"/>
  <c r="C133" i="1"/>
  <c r="H132" i="1"/>
  <c r="G132" i="1"/>
  <c r="D132" i="1"/>
  <c r="C132" i="1"/>
  <c r="D131" i="1"/>
  <c r="H131" i="1" s="1"/>
  <c r="C131" i="1"/>
  <c r="H130" i="1"/>
  <c r="G130" i="1"/>
  <c r="D130" i="1"/>
  <c r="C130" i="1"/>
  <c r="H129" i="1"/>
  <c r="G129" i="1"/>
  <c r="D129" i="1"/>
  <c r="C129" i="1"/>
  <c r="D128" i="1"/>
  <c r="H128" i="1" s="1"/>
  <c r="C128" i="1"/>
  <c r="H127" i="1"/>
  <c r="G127" i="1"/>
  <c r="D127" i="1"/>
  <c r="C127" i="1"/>
  <c r="H126" i="1"/>
  <c r="G126" i="1"/>
  <c r="D126" i="1"/>
  <c r="C126" i="1"/>
  <c r="D125" i="1"/>
  <c r="H125" i="1" s="1"/>
  <c r="C125" i="1"/>
  <c r="H124" i="1"/>
  <c r="G124" i="1"/>
  <c r="D124" i="1"/>
  <c r="C124" i="1"/>
  <c r="H123" i="1"/>
  <c r="G123" i="1"/>
  <c r="D123" i="1"/>
  <c r="C123" i="1"/>
  <c r="D122" i="1"/>
  <c r="H122" i="1" s="1"/>
  <c r="C122" i="1"/>
  <c r="H121" i="1"/>
  <c r="G121" i="1"/>
  <c r="D121" i="1"/>
  <c r="C121" i="1"/>
  <c r="D120" i="1"/>
  <c r="D119" i="1"/>
  <c r="H119" i="1" s="1"/>
  <c r="C119" i="1"/>
  <c r="H118" i="1"/>
  <c r="G118" i="1"/>
  <c r="D118" i="1"/>
  <c r="C118" i="1"/>
  <c r="H117" i="1"/>
  <c r="G117" i="1"/>
  <c r="D117" i="1"/>
  <c r="C117" i="1"/>
  <c r="D116" i="1"/>
  <c r="H116" i="1" s="1"/>
  <c r="C116" i="1"/>
  <c r="H115" i="1"/>
  <c r="G115" i="1"/>
  <c r="D115" i="1"/>
  <c r="C115" i="1"/>
  <c r="H114" i="1"/>
  <c r="G114" i="1"/>
  <c r="D114" i="1"/>
  <c r="C114" i="1"/>
  <c r="D113" i="1"/>
  <c r="H113" i="1" s="1"/>
  <c r="C113" i="1"/>
  <c r="H112" i="1"/>
  <c r="G112" i="1"/>
  <c r="D112" i="1"/>
  <c r="C112" i="1"/>
  <c r="H111" i="1"/>
  <c r="G111" i="1"/>
  <c r="D111" i="1"/>
  <c r="C111" i="1"/>
  <c r="D110" i="1"/>
  <c r="H110" i="1" s="1"/>
  <c r="C110" i="1"/>
  <c r="H109" i="1"/>
  <c r="G109" i="1"/>
  <c r="D109" i="1"/>
  <c r="C109" i="1"/>
  <c r="H108" i="1"/>
  <c r="G108" i="1"/>
  <c r="D108" i="1"/>
  <c r="C108" i="1"/>
  <c r="D107" i="1"/>
  <c r="H107" i="1" s="1"/>
  <c r="C107" i="1"/>
  <c r="H106" i="1"/>
  <c r="G106" i="1"/>
  <c r="D106" i="1"/>
  <c r="C106" i="1"/>
  <c r="H105" i="1"/>
  <c r="G105" i="1"/>
  <c r="D105" i="1"/>
  <c r="C105" i="1"/>
  <c r="D104" i="1"/>
  <c r="H104" i="1" s="1"/>
  <c r="C104" i="1"/>
  <c r="H103" i="1"/>
  <c r="G103" i="1"/>
  <c r="D103" i="1"/>
  <c r="C103" i="1"/>
  <c r="H102" i="1"/>
  <c r="G102" i="1"/>
  <c r="D102" i="1"/>
  <c r="C102" i="1"/>
  <c r="D101" i="1"/>
  <c r="H101" i="1" s="1"/>
  <c r="C101" i="1"/>
  <c r="H100" i="1"/>
  <c r="G100" i="1"/>
  <c r="D100" i="1"/>
  <c r="C100" i="1"/>
  <c r="H99" i="1"/>
  <c r="G99" i="1"/>
  <c r="D99" i="1"/>
  <c r="C99" i="1"/>
  <c r="D98" i="1"/>
  <c r="H98" i="1" s="1"/>
  <c r="C98" i="1"/>
  <c r="H97" i="1"/>
  <c r="G97" i="1"/>
  <c r="D97" i="1"/>
  <c r="C97" i="1"/>
  <c r="H96" i="1"/>
  <c r="G96" i="1"/>
  <c r="D96" i="1"/>
  <c r="C96" i="1"/>
  <c r="D95" i="1"/>
  <c r="H95" i="1" s="1"/>
  <c r="C95" i="1"/>
  <c r="H94" i="1"/>
  <c r="G94" i="1"/>
  <c r="D94" i="1"/>
  <c r="C94" i="1"/>
  <c r="H93" i="1"/>
  <c r="G93" i="1"/>
  <c r="D93" i="1"/>
  <c r="C93" i="1"/>
  <c r="D92" i="1"/>
  <c r="H92" i="1" s="1"/>
  <c r="C92" i="1"/>
  <c r="H91" i="1"/>
  <c r="G91" i="1"/>
  <c r="D91" i="1"/>
  <c r="C91" i="1"/>
  <c r="H90" i="1"/>
  <c r="G90" i="1"/>
  <c r="D90" i="1"/>
  <c r="C90" i="1"/>
  <c r="D89" i="1"/>
  <c r="H89" i="1" s="1"/>
  <c r="C89" i="1"/>
  <c r="H88" i="1"/>
  <c r="G88" i="1"/>
  <c r="D88" i="1"/>
  <c r="C88" i="1"/>
  <c r="H87" i="1"/>
  <c r="G87" i="1"/>
  <c r="D87" i="1"/>
  <c r="C87" i="1"/>
  <c r="D86" i="1"/>
  <c r="H86" i="1" s="1"/>
  <c r="C86" i="1"/>
  <c r="H85" i="1"/>
  <c r="G85" i="1"/>
  <c r="D85" i="1"/>
  <c r="C85" i="1"/>
  <c r="H84" i="1"/>
  <c r="G84" i="1"/>
  <c r="D84" i="1"/>
  <c r="C84" i="1"/>
  <c r="D83" i="1"/>
  <c r="H83" i="1" s="1"/>
  <c r="C83" i="1"/>
  <c r="H82" i="1"/>
  <c r="G82" i="1"/>
  <c r="D82" i="1"/>
  <c r="C82" i="1"/>
  <c r="H81" i="1"/>
  <c r="G81" i="1"/>
  <c r="D81" i="1"/>
  <c r="C81" i="1"/>
  <c r="D80" i="1"/>
  <c r="H80" i="1" s="1"/>
  <c r="C80" i="1"/>
  <c r="H79" i="1"/>
  <c r="G79" i="1"/>
  <c r="D79" i="1"/>
  <c r="C79" i="1"/>
  <c r="D78" i="1"/>
  <c r="D77" i="1"/>
  <c r="H77" i="1" s="1"/>
  <c r="C77" i="1"/>
  <c r="H76" i="1"/>
  <c r="G76" i="1"/>
  <c r="D76" i="1"/>
  <c r="C76" i="1"/>
  <c r="G75" i="1"/>
  <c r="D75" i="1"/>
  <c r="C75" i="1"/>
  <c r="H75" i="1" s="1"/>
  <c r="D74" i="1"/>
  <c r="H74" i="1" s="1"/>
  <c r="C74" i="1"/>
  <c r="G73" i="1"/>
  <c r="D73" i="1"/>
  <c r="C73" i="1"/>
  <c r="H73" i="1" s="1"/>
  <c r="H72" i="1"/>
  <c r="G72" i="1"/>
  <c r="D72" i="1"/>
  <c r="C72" i="1"/>
  <c r="D71" i="1"/>
  <c r="H71" i="1" s="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32" i="9" l="1"/>
  <c r="B32" i="9" s="1"/>
  <c r="F215" i="9"/>
  <c r="G658" i="1"/>
  <c r="H1224" i="1"/>
  <c r="H1223" i="1"/>
  <c r="G1223" i="1"/>
  <c r="E245" i="5"/>
  <c r="D1222" i="1" s="1"/>
  <c r="F246" i="5"/>
  <c r="E282" i="9"/>
  <c r="B282" i="9" s="1"/>
  <c r="E237" i="5"/>
  <c r="E175" i="5" s="1"/>
  <c r="D1152" i="1" s="1"/>
  <c r="F245" i="5"/>
  <c r="G71" i="1"/>
  <c r="G74" i="1"/>
  <c r="G77" i="1"/>
  <c r="G80" i="1"/>
  <c r="G83" i="1"/>
  <c r="G86" i="1"/>
  <c r="G89" i="1"/>
  <c r="G92" i="1"/>
  <c r="G95" i="1"/>
  <c r="G98" i="1"/>
  <c r="G101" i="1"/>
  <c r="G104" i="1"/>
  <c r="G107" i="1"/>
  <c r="G110" i="1"/>
  <c r="G113" i="1"/>
  <c r="G116" i="1"/>
  <c r="G119" i="1"/>
  <c r="G122" i="1"/>
  <c r="G125" i="1"/>
  <c r="G128" i="1"/>
  <c r="G131" i="1"/>
  <c r="G134" i="1"/>
  <c r="G137" i="1"/>
  <c r="G140" i="1"/>
  <c r="G143" i="1"/>
  <c r="G146" i="1"/>
  <c r="G149" i="1"/>
  <c r="G152" i="1"/>
  <c r="G155" i="1"/>
  <c r="G158" i="1"/>
  <c r="G161" i="1"/>
  <c r="G164" i="1"/>
  <c r="G167" i="1"/>
  <c r="G170" i="1"/>
  <c r="G173" i="1"/>
  <c r="G176" i="1"/>
  <c r="G179" i="1"/>
  <c r="G182" i="1"/>
  <c r="G185" i="1"/>
  <c r="G188" i="1"/>
  <c r="G191" i="1"/>
  <c r="G194" i="1"/>
  <c r="G197" i="1"/>
  <c r="G200" i="1"/>
  <c r="G203" i="1"/>
  <c r="G206" i="1"/>
  <c r="G209" i="1"/>
  <c r="G212" i="1"/>
  <c r="G215" i="1"/>
  <c r="G218" i="1"/>
  <c r="G221" i="1"/>
  <c r="G224" i="1"/>
  <c r="G227" i="1"/>
  <c r="I1439" i="1"/>
  <c r="G1264" i="1"/>
  <c r="H1273" i="1"/>
  <c r="H1282" i="1"/>
  <c r="G1282" i="1"/>
  <c r="G1287" i="1"/>
  <c r="H1287" i="1"/>
  <c r="H1303" i="1"/>
  <c r="G1303" i="1"/>
  <c r="G1308" i="1"/>
  <c r="H1308" i="1"/>
  <c r="H1328" i="1"/>
  <c r="H1349" i="1"/>
  <c r="H1360" i="1"/>
  <c r="G1360" i="1"/>
  <c r="G1365" i="1"/>
  <c r="H1365" i="1"/>
  <c r="H1385" i="1"/>
  <c r="G1385" i="1"/>
  <c r="H1427" i="1"/>
  <c r="G1427" i="1"/>
  <c r="H1432" i="1"/>
  <c r="G1432" i="1"/>
  <c r="H1448" i="1"/>
  <c r="H1466" i="1"/>
  <c r="J1466" i="1"/>
  <c r="G1474" i="1"/>
  <c r="H1474" i="1"/>
  <c r="J1474" i="1"/>
  <c r="H1487" i="1"/>
  <c r="G1487" i="1"/>
  <c r="H1499" i="1"/>
  <c r="G1499" i="1"/>
  <c r="F363" i="4"/>
  <c r="H1324" i="1"/>
  <c r="G1324" i="1"/>
  <c r="H1345" i="1"/>
  <c r="G1345" i="1"/>
  <c r="G1350" i="1"/>
  <c r="H1350" i="1"/>
  <c r="G1428" i="1"/>
  <c r="H1428" i="1"/>
  <c r="G1459" i="1"/>
  <c r="I1459" i="1" s="1"/>
  <c r="H1459" i="1"/>
  <c r="J1459" i="1"/>
  <c r="I1466" i="1"/>
  <c r="G1257" i="1"/>
  <c r="H1257" i="1"/>
  <c r="G1269" i="1"/>
  <c r="H1269" i="1"/>
  <c r="G1278" i="1"/>
  <c r="H1278" i="1"/>
  <c r="H1288" i="1"/>
  <c r="G1288" i="1"/>
  <c r="G1293" i="1"/>
  <c r="H1293" i="1"/>
  <c r="H1309" i="1"/>
  <c r="G1309" i="1"/>
  <c r="G1314" i="1"/>
  <c r="H1314" i="1"/>
  <c r="H1330" i="1"/>
  <c r="G1330" i="1"/>
  <c r="G1335" i="1"/>
  <c r="H1335" i="1"/>
  <c r="H1366" i="1"/>
  <c r="G1366" i="1"/>
  <c r="G1371" i="1"/>
  <c r="H1371" i="1"/>
  <c r="H1390" i="1"/>
  <c r="G1390" i="1"/>
  <c r="H1439" i="1"/>
  <c r="H1467" i="1"/>
  <c r="G1467" i="1"/>
  <c r="H1475" i="1"/>
  <c r="G1475" i="1"/>
  <c r="G1261" i="1"/>
  <c r="G1265" i="1"/>
  <c r="H1298" i="1"/>
  <c r="H1319" i="1"/>
  <c r="H1340" i="1"/>
  <c r="H1351" i="1"/>
  <c r="G1351" i="1"/>
  <c r="G1356" i="1"/>
  <c r="H1356" i="1"/>
  <c r="H1376" i="1"/>
  <c r="H1409" i="1"/>
  <c r="G1409" i="1"/>
  <c r="H1414" i="1"/>
  <c r="G1414" i="1"/>
  <c r="J1460" i="1"/>
  <c r="H1460" i="1"/>
  <c r="G1460" i="1"/>
  <c r="I1460" i="1" s="1"/>
  <c r="G1521" i="1"/>
  <c r="H1521" i="1"/>
  <c r="G1533" i="1"/>
  <c r="H1533" i="1"/>
  <c r="H1258" i="1"/>
  <c r="H1270" i="1"/>
  <c r="H1279" i="1"/>
  <c r="H1283" i="1"/>
  <c r="H1294" i="1"/>
  <c r="G1294" i="1"/>
  <c r="H1304" i="1"/>
  <c r="H1315" i="1"/>
  <c r="G1315" i="1"/>
  <c r="G1320" i="1"/>
  <c r="H1320" i="1"/>
  <c r="H1336" i="1"/>
  <c r="G1336" i="1"/>
  <c r="G1341" i="1"/>
  <c r="H1341" i="1"/>
  <c r="H1361" i="1"/>
  <c r="H1372" i="1"/>
  <c r="G1372" i="1"/>
  <c r="G1410" i="1"/>
  <c r="H1410" i="1"/>
  <c r="G1419" i="1"/>
  <c r="H1419" i="1"/>
  <c r="G1433" i="1"/>
  <c r="J1467" i="1"/>
  <c r="G1545" i="1"/>
  <c r="H1545" i="1"/>
  <c r="G1059" i="1"/>
  <c r="G1062" i="1"/>
  <c r="G1065" i="1"/>
  <c r="G1068" i="1"/>
  <c r="G1071" i="1"/>
  <c r="G1074" i="1"/>
  <c r="G1077" i="1"/>
  <c r="G1080" i="1"/>
  <c r="G1083" i="1"/>
  <c r="G1086" i="1"/>
  <c r="G1089" i="1"/>
  <c r="G1092" i="1"/>
  <c r="G1095" i="1"/>
  <c r="G1098" i="1"/>
  <c r="G1101" i="1"/>
  <c r="G1104" i="1"/>
  <c r="G1107" i="1"/>
  <c r="G1110" i="1"/>
  <c r="G1113" i="1"/>
  <c r="G1116" i="1"/>
  <c r="G1119" i="1"/>
  <c r="G1122" i="1"/>
  <c r="G1125" i="1"/>
  <c r="G1128" i="1"/>
  <c r="G1131" i="1"/>
  <c r="G1134" i="1"/>
  <c r="G1137" i="1"/>
  <c r="G1140" i="1"/>
  <c r="G1143" i="1"/>
  <c r="G1146" i="1"/>
  <c r="G1149" i="1"/>
  <c r="G1155" i="1"/>
  <c r="G1158" i="1"/>
  <c r="G1161" i="1"/>
  <c r="G1164" i="1"/>
  <c r="G1167" i="1"/>
  <c r="G1170" i="1"/>
  <c r="G1173" i="1"/>
  <c r="G1176" i="1"/>
  <c r="G1179" i="1"/>
  <c r="G1182" i="1"/>
  <c r="G1185" i="1"/>
  <c r="G1188" i="1"/>
  <c r="G1191" i="1"/>
  <c r="G1194" i="1"/>
  <c r="G1197" i="1"/>
  <c r="G1200" i="1"/>
  <c r="G1203" i="1"/>
  <c r="G1206" i="1"/>
  <c r="G1209" i="1"/>
  <c r="G1212" i="1"/>
  <c r="G1215" i="1"/>
  <c r="G1218" i="1"/>
  <c r="G1221" i="1"/>
  <c r="G1224" i="1"/>
  <c r="G1227" i="1"/>
  <c r="G1230" i="1"/>
  <c r="G1233" i="1"/>
  <c r="G1236" i="1"/>
  <c r="G1239" i="1"/>
  <c r="G1242" i="1"/>
  <c r="G1245" i="1"/>
  <c r="G1248" i="1"/>
  <c r="G1251" i="1"/>
  <c r="H1254" i="1"/>
  <c r="G1266" i="1"/>
  <c r="H1266" i="1"/>
  <c r="H1274" i="1"/>
  <c r="G1284" i="1"/>
  <c r="H1284" i="1"/>
  <c r="H1300" i="1"/>
  <c r="G1300" i="1"/>
  <c r="G1305" i="1"/>
  <c r="H1305" i="1"/>
  <c r="H1325" i="1"/>
  <c r="H1346" i="1"/>
  <c r="H1357" i="1"/>
  <c r="G1357" i="1"/>
  <c r="G1362" i="1"/>
  <c r="H1362" i="1"/>
  <c r="H1391" i="1"/>
  <c r="G1391" i="1"/>
  <c r="H1396" i="1"/>
  <c r="G1396" i="1"/>
  <c r="I1443" i="1"/>
  <c r="I1471" i="1"/>
  <c r="E6" i="4"/>
  <c r="G1262" i="1"/>
  <c r="G1275" i="1"/>
  <c r="H1275" i="1"/>
  <c r="H1321" i="1"/>
  <c r="G1321" i="1"/>
  <c r="G1326" i="1"/>
  <c r="H1326" i="1"/>
  <c r="H1342" i="1"/>
  <c r="G1342" i="1"/>
  <c r="G1347" i="1"/>
  <c r="H1347" i="1"/>
  <c r="G1392" i="1"/>
  <c r="H1392" i="1"/>
  <c r="G1401" i="1"/>
  <c r="H1401" i="1"/>
  <c r="H1420" i="1"/>
  <c r="G1420" i="1"/>
  <c r="I1440" i="1"/>
  <c r="H1464" i="1"/>
  <c r="G1464" i="1"/>
  <c r="I1464" i="1" s="1"/>
  <c r="G1528" i="1"/>
  <c r="H1528" i="1"/>
  <c r="G1540" i="1"/>
  <c r="H1540" i="1"/>
  <c r="E298" i="4"/>
  <c r="H1267" i="1"/>
  <c r="G1271" i="1"/>
  <c r="H1285" i="1"/>
  <c r="G1285" i="1"/>
  <c r="G1290" i="1"/>
  <c r="H1290" i="1"/>
  <c r="H1306" i="1"/>
  <c r="G1306" i="1"/>
  <c r="G1311" i="1"/>
  <c r="H1311" i="1"/>
  <c r="G1332" i="1"/>
  <c r="H1332" i="1"/>
  <c r="H1352" i="1"/>
  <c r="H1363" i="1"/>
  <c r="G1363" i="1"/>
  <c r="G1368" i="1"/>
  <c r="H1368" i="1"/>
  <c r="H1373" i="1"/>
  <c r="G1373" i="1"/>
  <c r="H1378" i="1"/>
  <c r="G1378" i="1"/>
  <c r="G1415" i="1"/>
  <c r="J1441" i="1"/>
  <c r="G1441" i="1"/>
  <c r="I1441" i="1" s="1"/>
  <c r="I1447" i="1"/>
  <c r="I1468" i="1"/>
  <c r="G1552" i="1"/>
  <c r="H1552" i="1"/>
  <c r="G1263" i="1"/>
  <c r="H1263" i="1"/>
  <c r="H1276" i="1"/>
  <c r="H1327" i="1"/>
  <c r="G1327" i="1"/>
  <c r="H1348" i="1"/>
  <c r="G1348" i="1"/>
  <c r="G1353" i="1"/>
  <c r="H1353" i="1"/>
  <c r="G1374" i="1"/>
  <c r="H1374" i="1"/>
  <c r="G1383" i="1"/>
  <c r="H1383" i="1"/>
  <c r="H1402" i="1"/>
  <c r="G1402" i="1"/>
  <c r="H1421" i="1"/>
  <c r="G1421" i="1"/>
  <c r="J1465" i="1"/>
  <c r="G1465" i="1"/>
  <c r="H1291" i="1"/>
  <c r="G1291" i="1"/>
  <c r="G1296" i="1"/>
  <c r="H1296" i="1"/>
  <c r="H1312" i="1"/>
  <c r="G1312" i="1"/>
  <c r="G1317" i="1"/>
  <c r="H1317" i="1"/>
  <c r="H1333" i="1"/>
  <c r="G1333" i="1"/>
  <c r="G1338" i="1"/>
  <c r="H1338" i="1"/>
  <c r="H1369" i="1"/>
  <c r="G1369" i="1"/>
  <c r="G1397" i="1"/>
  <c r="H1426" i="1"/>
  <c r="G1426" i="1"/>
  <c r="H1453" i="1"/>
  <c r="G1453" i="1"/>
  <c r="H1457" i="1"/>
  <c r="G1272" i="1"/>
  <c r="H1272" i="1"/>
  <c r="G1281" i="1"/>
  <c r="H1281" i="1"/>
  <c r="G1302" i="1"/>
  <c r="H1302" i="1"/>
  <c r="H1354" i="1"/>
  <c r="G1354" i="1"/>
  <c r="G1359" i="1"/>
  <c r="H1359" i="1"/>
  <c r="H1384" i="1"/>
  <c r="G1384" i="1"/>
  <c r="H1403" i="1"/>
  <c r="G1403" i="1"/>
  <c r="H1445" i="1"/>
  <c r="G1445" i="1"/>
  <c r="I1448" i="1"/>
  <c r="H1465" i="1"/>
  <c r="G1260" i="1"/>
  <c r="H1260" i="1"/>
  <c r="H1286" i="1"/>
  <c r="H1297" i="1"/>
  <c r="G1297" i="1"/>
  <c r="H1307" i="1"/>
  <c r="H1318" i="1"/>
  <c r="G1318" i="1"/>
  <c r="G1323" i="1"/>
  <c r="H1323" i="1"/>
  <c r="H1339" i="1"/>
  <c r="G1339" i="1"/>
  <c r="G1344" i="1"/>
  <c r="H1344" i="1"/>
  <c r="H1364" i="1"/>
  <c r="G1379" i="1"/>
  <c r="H1412" i="1"/>
  <c r="H1458" i="1"/>
  <c r="G1458" i="1"/>
  <c r="I1458" i="1" s="1"/>
  <c r="H1511" i="1"/>
  <c r="G1511" i="1"/>
  <c r="G1386" i="1"/>
  <c r="G1404" i="1"/>
  <c r="G1422" i="1"/>
  <c r="J1439" i="1"/>
  <c r="H1454" i="1"/>
  <c r="G1457" i="1"/>
  <c r="I1457" i="1" s="1"/>
  <c r="G1472" i="1"/>
  <c r="I1472" i="1" s="1"/>
  <c r="H1488" i="1"/>
  <c r="H1493" i="1"/>
  <c r="H1512" i="1"/>
  <c r="F68" i="4"/>
  <c r="E163" i="4"/>
  <c r="D159" i="1" s="1"/>
  <c r="F603" i="4"/>
  <c r="D7" i="4"/>
  <c r="D196" i="4"/>
  <c r="D298" i="4"/>
  <c r="F299" i="4"/>
  <c r="F317" i="4"/>
  <c r="D311" i="4"/>
  <c r="F351" i="4"/>
  <c r="I1455" i="1"/>
  <c r="H1557" i="1"/>
  <c r="H1576" i="1"/>
  <c r="F264" i="4"/>
  <c r="F300" i="4"/>
  <c r="D396" i="4"/>
  <c r="F473" i="4"/>
  <c r="F490" i="4"/>
  <c r="D484" i="4"/>
  <c r="D625" i="4"/>
  <c r="G1380" i="1"/>
  <c r="G1398" i="1"/>
  <c r="G1416" i="1"/>
  <c r="G1434" i="1"/>
  <c r="J1458" i="1"/>
  <c r="G1470" i="1"/>
  <c r="J1473" i="1"/>
  <c r="H1480" i="1"/>
  <c r="H1485" i="1"/>
  <c r="H1504" i="1"/>
  <c r="H1509" i="1"/>
  <c r="D124" i="4"/>
  <c r="F159" i="4"/>
  <c r="F188" i="4"/>
  <c r="F345" i="4"/>
  <c r="F417" i="4"/>
  <c r="D224" i="4"/>
  <c r="G1377" i="1"/>
  <c r="G1395" i="1"/>
  <c r="G1413" i="1"/>
  <c r="G1431" i="1"/>
  <c r="I1450" i="1"/>
  <c r="H1452" i="1"/>
  <c r="I1452" i="1" s="1"/>
  <c r="J1455" i="1"/>
  <c r="G1461" i="1"/>
  <c r="H1463" i="1"/>
  <c r="I1463" i="1" s="1"/>
  <c r="G1473" i="1"/>
  <c r="I1473" i="1" s="1"/>
  <c r="I1478" i="1"/>
  <c r="H1481" i="1"/>
  <c r="H1500" i="1"/>
  <c r="H1505" i="1"/>
  <c r="G1539" i="1"/>
  <c r="G1563" i="1"/>
  <c r="D152" i="4"/>
  <c r="D252" i="4"/>
  <c r="F259" i="4"/>
  <c r="F617" i="4"/>
  <c r="J1456" i="1"/>
  <c r="J1471" i="1"/>
  <c r="F23" i="4"/>
  <c r="D50" i="4"/>
  <c r="F169" i="4"/>
  <c r="F225" i="4"/>
  <c r="E580" i="4"/>
  <c r="D574" i="1" s="1"/>
  <c r="D528" i="4"/>
  <c r="H1564" i="1"/>
  <c r="H1569" i="1"/>
  <c r="G1389" i="1"/>
  <c r="G1407" i="1"/>
  <c r="G1425" i="1"/>
  <c r="H1444" i="1"/>
  <c r="I1444" i="1" s="1"/>
  <c r="J1444" i="1"/>
  <c r="H1456" i="1"/>
  <c r="I1456" i="1" s="1"/>
  <c r="H1471" i="1"/>
  <c r="H1492" i="1"/>
  <c r="H1497" i="1"/>
  <c r="H1516" i="1"/>
  <c r="G1531" i="1"/>
  <c r="G1555" i="1"/>
  <c r="G1579" i="1"/>
  <c r="D82" i="4"/>
  <c r="D263" i="4"/>
  <c r="E350" i="4"/>
  <c r="F364" i="4"/>
  <c r="D421" i="4"/>
  <c r="F529" i="4"/>
  <c r="F571" i="4"/>
  <c r="E196" i="4"/>
  <c r="D192" i="1" s="1"/>
  <c r="D643" i="4"/>
  <c r="D515" i="4"/>
  <c r="J1440" i="1"/>
  <c r="J1442" i="1"/>
  <c r="F8" i="4"/>
  <c r="F134" i="5"/>
  <c r="G311" i="9"/>
  <c r="E311" i="9" s="1"/>
  <c r="B311" i="9" s="1"/>
  <c r="F206" i="5"/>
  <c r="B230" i="9"/>
  <c r="D129" i="6"/>
  <c r="F130" i="6"/>
  <c r="B251" i="9"/>
  <c r="G308" i="9"/>
  <c r="E308" i="9" s="1"/>
  <c r="B308" i="9" s="1"/>
  <c r="F177" i="5"/>
  <c r="E6" i="7"/>
  <c r="B43" i="9"/>
  <c r="G313" i="9"/>
  <c r="E313" i="9" s="1"/>
  <c r="B252" i="9"/>
  <c r="F19" i="5"/>
  <c r="E12" i="5"/>
  <c r="D990" i="1" s="1"/>
  <c r="D68" i="5"/>
  <c r="D6" i="5" s="1"/>
  <c r="D114" i="6"/>
  <c r="B79" i="9"/>
  <c r="F88" i="5"/>
  <c r="G290" i="9"/>
  <c r="E290" i="9" s="1"/>
  <c r="B290" i="9" s="1"/>
  <c r="F6" i="6"/>
  <c r="D5" i="6"/>
  <c r="D35" i="6"/>
  <c r="F36" i="6"/>
  <c r="B218" i="9"/>
  <c r="F78" i="5"/>
  <c r="E5" i="6"/>
  <c r="E35" i="6"/>
  <c r="B239" i="9"/>
  <c r="D237" i="5"/>
  <c r="F238" i="5"/>
  <c r="D176" i="5"/>
  <c r="D42" i="8"/>
  <c r="B31" i="9"/>
  <c r="B215" i="9"/>
  <c r="B254" i="9"/>
  <c r="B268" i="9"/>
  <c r="D43" i="8"/>
  <c r="F207" i="5"/>
  <c r="H19" i="9"/>
  <c r="E19" i="9" s="1"/>
  <c r="B19"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H290" i="9"/>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E165" i="9" s="1"/>
  <c r="B165" i="9" s="1"/>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G281" i="9"/>
  <c r="E281" i="9" s="1"/>
  <c r="B281"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G163" i="9"/>
  <c r="E163" i="9" s="1"/>
  <c r="B163" i="9" s="1"/>
  <c r="M213" i="9"/>
  <c r="G166" i="9"/>
  <c r="E166" i="9" s="1"/>
  <c r="B166" i="9" s="1"/>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H1222" i="1" l="1"/>
  <c r="G1222" i="1"/>
  <c r="D1214" i="1"/>
  <c r="I23" i="3"/>
  <c r="G278" i="9"/>
  <c r="C984" i="1"/>
  <c r="F213" i="9"/>
  <c r="B213" i="9" s="1"/>
  <c r="B192" i="9"/>
  <c r="D175" i="5"/>
  <c r="F176" i="5"/>
  <c r="H22" i="3"/>
  <c r="C1153" i="1"/>
  <c r="E7" i="5"/>
  <c r="F50" i="4"/>
  <c r="C46" i="1"/>
  <c r="F224" i="4"/>
  <c r="C220" i="1"/>
  <c r="F396" i="4"/>
  <c r="C391" i="1"/>
  <c r="D6" i="4"/>
  <c r="F7" i="4"/>
  <c r="C3" i="1"/>
  <c r="E312" i="9"/>
  <c r="B313" i="9"/>
  <c r="E408" i="4"/>
  <c r="D403" i="1" s="1"/>
  <c r="D345" i="1"/>
  <c r="E151" i="4"/>
  <c r="K1451" i="9"/>
  <c r="G314" i="9"/>
  <c r="E314" i="9" s="1"/>
  <c r="B314" i="9" s="1"/>
  <c r="C1517" i="1"/>
  <c r="I34" i="3"/>
  <c r="F237" i="5"/>
  <c r="H23" i="3"/>
  <c r="C1214" i="1"/>
  <c r="E5" i="7"/>
  <c r="D1437" i="1"/>
  <c r="F263" i="4"/>
  <c r="C259" i="1"/>
  <c r="H159" i="1"/>
  <c r="G159" i="1"/>
  <c r="I1474" i="1"/>
  <c r="G318" i="9"/>
  <c r="E318" i="9" s="1"/>
  <c r="F5" i="6"/>
  <c r="D141" i="6"/>
  <c r="H24" i="3"/>
  <c r="C1299" i="1"/>
  <c r="F196" i="4"/>
  <c r="C192" i="1"/>
  <c r="F82" i="4"/>
  <c r="C78" i="1"/>
  <c r="I1467" i="1"/>
  <c r="D1329" i="1"/>
  <c r="I25" i="3"/>
  <c r="F114" i="6"/>
  <c r="H27" i="3"/>
  <c r="C1408" i="1"/>
  <c r="D420" i="4"/>
  <c r="F421" i="4"/>
  <c r="C415" i="1"/>
  <c r="E141" i="6"/>
  <c r="I24" i="3"/>
  <c r="D1299" i="1"/>
  <c r="F68" i="5"/>
  <c r="H21" i="3"/>
  <c r="C1046" i="1"/>
  <c r="D350" i="4"/>
  <c r="E528" i="4"/>
  <c r="F252" i="4"/>
  <c r="C248" i="1"/>
  <c r="I1465" i="1"/>
  <c r="I35" i="3"/>
  <c r="C1518" i="1"/>
  <c r="H990" i="1"/>
  <c r="G990" i="1"/>
  <c r="F515" i="4"/>
  <c r="C509" i="1"/>
  <c r="F12" i="5"/>
  <c r="F643" i="4"/>
  <c r="C637" i="1"/>
  <c r="G21" i="9"/>
  <c r="H21" i="9"/>
  <c r="F152" i="4"/>
  <c r="D151" i="4"/>
  <c r="C148" i="1"/>
  <c r="F311" i="4"/>
  <c r="C306" i="1"/>
  <c r="F163" i="4"/>
  <c r="F528" i="4"/>
  <c r="C522" i="1"/>
  <c r="F124" i="4"/>
  <c r="C120" i="1"/>
  <c r="F625" i="4"/>
  <c r="C619" i="1"/>
  <c r="E407" i="4"/>
  <c r="D402" i="1" s="1"/>
  <c r="D293" i="1"/>
  <c r="F129" i="6"/>
  <c r="C1423" i="1"/>
  <c r="H574" i="1"/>
  <c r="G574" i="1"/>
  <c r="F484" i="4"/>
  <c r="C478" i="1"/>
  <c r="H25" i="3"/>
  <c r="F35" i="6"/>
  <c r="C1329" i="1"/>
  <c r="F298" i="4"/>
  <c r="D407" i="4"/>
  <c r="C293" i="1"/>
  <c r="E412" i="4"/>
  <c r="I16" i="3"/>
  <c r="D2" i="1"/>
  <c r="H306" i="1" l="1"/>
  <c r="G306" i="1"/>
  <c r="H78" i="1"/>
  <c r="G78" i="1"/>
  <c r="G293" i="1"/>
  <c r="H293" i="1"/>
  <c r="H148" i="1"/>
  <c r="G148" i="1"/>
  <c r="G1518" i="1"/>
  <c r="H1518" i="1"/>
  <c r="D1435" i="1"/>
  <c r="I28" i="3"/>
  <c r="E6" i="5"/>
  <c r="I20" i="3"/>
  <c r="D985" i="1"/>
  <c r="F7" i="5"/>
  <c r="F407" i="4"/>
  <c r="C402" i="1"/>
  <c r="D289" i="4"/>
  <c r="F151" i="4"/>
  <c r="H17" i="3"/>
  <c r="C147" i="1"/>
  <c r="H415" i="1"/>
  <c r="G415" i="1"/>
  <c r="H192" i="1"/>
  <c r="G192" i="1"/>
  <c r="H1437" i="1"/>
  <c r="G1437" i="1"/>
  <c r="H1153" i="1"/>
  <c r="G1153" i="1"/>
  <c r="E639" i="4"/>
  <c r="D407" i="1"/>
  <c r="H248" i="1"/>
  <c r="G248" i="1"/>
  <c r="G1299" i="1"/>
  <c r="H9" i="3"/>
  <c r="H1299" i="1"/>
  <c r="H3" i="1"/>
  <c r="G3" i="1"/>
  <c r="H120" i="1"/>
  <c r="G120" i="1"/>
  <c r="E21" i="9"/>
  <c r="F175" i="5"/>
  <c r="C1152" i="1"/>
  <c r="H1423" i="1"/>
  <c r="G1423" i="1"/>
  <c r="H46" i="1"/>
  <c r="G46" i="1"/>
  <c r="H259" i="1"/>
  <c r="G259" i="1"/>
  <c r="D1436" i="1"/>
  <c r="I29" i="3"/>
  <c r="G316" i="9"/>
  <c r="E316" i="9" s="1"/>
  <c r="G1329" i="1"/>
  <c r="H1329" i="1"/>
  <c r="F420" i="4"/>
  <c r="D635" i="4"/>
  <c r="C414" i="1"/>
  <c r="H1214" i="1"/>
  <c r="G1214" i="1"/>
  <c r="H637" i="1"/>
  <c r="G637" i="1"/>
  <c r="E636" i="4"/>
  <c r="D630" i="1" s="1"/>
  <c r="D522" i="1"/>
  <c r="E635" i="4"/>
  <c r="D629" i="1" s="1"/>
  <c r="H1408" i="1"/>
  <c r="G1408" i="1"/>
  <c r="F141" i="6"/>
  <c r="H28" i="3"/>
  <c r="C1435" i="1"/>
  <c r="H16" i="3"/>
  <c r="F6" i="4"/>
  <c r="D412" i="4"/>
  <c r="C2" i="1"/>
  <c r="H478" i="1"/>
  <c r="G478" i="1"/>
  <c r="H522" i="1"/>
  <c r="G522" i="1"/>
  <c r="D408" i="4"/>
  <c r="F350" i="4"/>
  <c r="C345" i="1"/>
  <c r="H391" i="1"/>
  <c r="G391" i="1"/>
  <c r="H619" i="1"/>
  <c r="G619" i="1"/>
  <c r="H1046" i="1"/>
  <c r="G1046" i="1"/>
  <c r="I17" i="3"/>
  <c r="E289" i="4"/>
  <c r="D147" i="1"/>
  <c r="B318" i="9"/>
  <c r="E317" i="9"/>
  <c r="G1517" i="1"/>
  <c r="H1517" i="1"/>
  <c r="H11" i="3"/>
  <c r="D636" i="4"/>
  <c r="H509" i="1"/>
  <c r="G509" i="1"/>
  <c r="H220" i="1"/>
  <c r="G220" i="1"/>
  <c r="K3" i="9" l="1"/>
  <c r="I9" i="3"/>
  <c r="H278" i="9"/>
  <c r="E278" i="9" s="1"/>
  <c r="D984" i="1"/>
  <c r="G285" i="9"/>
  <c r="E285" i="9" s="1"/>
  <c r="B285" i="9" s="1"/>
  <c r="F6" i="5"/>
  <c r="H1435" i="1"/>
  <c r="G1435" i="1"/>
  <c r="H414" i="1"/>
  <c r="G414" i="1"/>
  <c r="F408" i="4"/>
  <c r="C403" i="1"/>
  <c r="F635" i="4"/>
  <c r="C629" i="1"/>
  <c r="I11" i="3"/>
  <c r="N3" i="9"/>
  <c r="H985" i="1"/>
  <c r="G985" i="1"/>
  <c r="H1152" i="1"/>
  <c r="G1152" i="1"/>
  <c r="H147" i="1"/>
  <c r="G147" i="1"/>
  <c r="D633" i="1"/>
  <c r="B21" i="9"/>
  <c r="H2" i="1"/>
  <c r="G2" i="1"/>
  <c r="H402" i="1"/>
  <c r="G402" i="1"/>
  <c r="H345" i="1"/>
  <c r="G345" i="1"/>
  <c r="B316" i="9"/>
  <c r="E315" i="9"/>
  <c r="I10" i="3" s="1"/>
  <c r="F289" i="4"/>
  <c r="D413" i="4"/>
  <c r="D291" i="4"/>
  <c r="C285" i="1"/>
  <c r="D290" i="4"/>
  <c r="G1436" i="1"/>
  <c r="H1436" i="1"/>
  <c r="E413" i="4"/>
  <c r="E291" i="4"/>
  <c r="D287" i="1" s="1"/>
  <c r="D285" i="1"/>
  <c r="E290" i="4"/>
  <c r="D286" i="1" s="1"/>
  <c r="F636" i="4"/>
  <c r="C630" i="1"/>
  <c r="F412" i="4"/>
  <c r="D639" i="4"/>
  <c r="C407" i="1"/>
  <c r="F291" i="4" l="1"/>
  <c r="C287" i="1"/>
  <c r="D415" i="4"/>
  <c r="F413" i="4"/>
  <c r="D640" i="4"/>
  <c r="C408" i="1"/>
  <c r="H630" i="1"/>
  <c r="G630" i="1"/>
  <c r="G403" i="1"/>
  <c r="H403" i="1"/>
  <c r="D641" i="4"/>
  <c r="F639" i="4"/>
  <c r="C633" i="1"/>
  <c r="H629" i="1"/>
  <c r="G629" i="1"/>
  <c r="H285" i="1"/>
  <c r="G285" i="1"/>
  <c r="D414" i="4"/>
  <c r="E415" i="4"/>
  <c r="D410" i="1" s="1"/>
  <c r="E640" i="4"/>
  <c r="D408" i="1"/>
  <c r="E414" i="4"/>
  <c r="D409" i="1" s="1"/>
  <c r="H407" i="1"/>
  <c r="G407" i="1"/>
  <c r="F290" i="4"/>
  <c r="C286" i="1"/>
  <c r="H8" i="3"/>
  <c r="H984" i="1"/>
  <c r="G984" i="1"/>
  <c r="E277" i="9"/>
  <c r="B278" i="9"/>
  <c r="G286" i="1" l="1"/>
  <c r="H286" i="1"/>
  <c r="C635" i="1"/>
  <c r="H287" i="1"/>
  <c r="G287" i="1"/>
  <c r="E642" i="4"/>
  <c r="D634" i="1"/>
  <c r="E641" i="4"/>
  <c r="F641" i="4" s="1"/>
  <c r="H633" i="1"/>
  <c r="G633" i="1"/>
  <c r="F414" i="4"/>
  <c r="C409" i="1"/>
  <c r="H408" i="1"/>
  <c r="G408" i="1"/>
  <c r="F640" i="4"/>
  <c r="D642" i="4"/>
  <c r="C634" i="1"/>
  <c r="M3" i="9"/>
  <c r="I8" i="3"/>
  <c r="F415" i="4"/>
  <c r="C410" i="1"/>
  <c r="H410" i="1" l="1"/>
  <c r="G410" i="1"/>
  <c r="E646" i="4"/>
  <c r="D636" i="1"/>
  <c r="H634" i="1"/>
  <c r="G634" i="1"/>
  <c r="H409" i="1"/>
  <c r="G409" i="1"/>
  <c r="D646" i="4"/>
  <c r="F642" i="4"/>
  <c r="C636" i="1"/>
  <c r="E645" i="4"/>
  <c r="D635" i="1"/>
  <c r="H635" i="1" s="1"/>
  <c r="G276" i="9"/>
  <c r="E276" i="9" s="1"/>
  <c r="B276" i="9" s="1"/>
  <c r="D645" i="4"/>
  <c r="H19" i="3" l="1"/>
  <c r="F646" i="4"/>
  <c r="C640" i="1"/>
  <c r="I19" i="3"/>
  <c r="D640" i="1"/>
  <c r="G635" i="1"/>
  <c r="I18" i="3"/>
  <c r="D639" i="1"/>
  <c r="F645" i="4"/>
  <c r="H18" i="3"/>
  <c r="C639" i="1"/>
  <c r="H7" i="3"/>
  <c r="H636" i="1"/>
  <c r="G636" i="1"/>
  <c r="J3" i="9" l="1"/>
  <c r="H639" i="1"/>
  <c r="G639" i="1"/>
  <c r="H640" i="1"/>
  <c r="G640" i="1"/>
  <c r="G274" i="9" l="1"/>
  <c r="E274" i="9" s="1"/>
  <c r="H18" i="9"/>
  <c r="G18" i="9"/>
  <c r="E18" i="9" s="1"/>
  <c r="B18" i="9" s="1"/>
  <c r="M272" i="9"/>
  <c r="L272" i="9"/>
  <c r="F272" i="9" s="1"/>
  <c r="H274" i="9"/>
  <c r="K13" i="9"/>
  <c r="I11" i="9"/>
  <c r="J6" i="9"/>
  <c r="K7" i="9"/>
  <c r="K12" i="9"/>
  <c r="M15" i="9"/>
  <c r="J8" i="9"/>
  <c r="K8" i="9"/>
  <c r="J12" i="9"/>
  <c r="H15" i="9"/>
  <c r="I17" i="9"/>
  <c r="J13" i="9"/>
  <c r="G15" i="9"/>
  <c r="I13" i="9"/>
  <c r="E13" i="9" s="1"/>
  <c r="B13" i="9" s="1"/>
  <c r="G17" i="9"/>
  <c r="J17" i="9"/>
  <c r="I6" i="9"/>
  <c r="J9" i="9"/>
  <c r="K5" i="9"/>
  <c r="K6" i="9"/>
  <c r="J11" i="9"/>
  <c r="I9" i="9"/>
  <c r="I7" i="9"/>
  <c r="J10" i="9"/>
  <c r="K9" i="9"/>
  <c r="L15" i="9"/>
  <c r="G16" i="9"/>
  <c r="K11" i="9"/>
  <c r="H16" i="9"/>
  <c r="K10" i="9"/>
  <c r="M16" i="9"/>
  <c r="H17" i="9"/>
  <c r="J7" i="9"/>
  <c r="L16" i="9"/>
  <c r="F16" i="9" s="1"/>
  <c r="I5" i="9"/>
  <c r="I12" i="9"/>
  <c r="J5" i="9"/>
  <c r="I8" i="9"/>
  <c r="E8" i="9" s="1"/>
  <c r="B8" i="9" s="1"/>
  <c r="E9" i="9" l="1"/>
  <c r="B9" i="9" s="1"/>
  <c r="F15" i="9"/>
  <c r="F14" i="9" s="1"/>
  <c r="E6" i="9"/>
  <c r="B6" i="9" s="1"/>
  <c r="E5" i="9"/>
  <c r="B5" i="9" s="1"/>
  <c r="E7" i="9"/>
  <c r="B7" i="9" s="1"/>
  <c r="E12" i="9"/>
  <c r="B12" i="9" s="1"/>
  <c r="E16" i="9"/>
  <c r="B16" i="9" s="1"/>
  <c r="E17" i="9"/>
  <c r="B17" i="9" s="1"/>
  <c r="E11" i="9"/>
  <c r="B11" i="9" s="1"/>
  <c r="E15" i="9"/>
  <c r="E10" i="9"/>
  <c r="B10" i="9" s="1"/>
  <c r="B272" i="9"/>
  <c r="F20" i="9"/>
  <c r="B274" i="9"/>
  <c r="E20" i="9"/>
  <c r="I7" i="3" s="1"/>
  <c r="B15" i="9" l="1"/>
  <c r="E14" i="9"/>
  <c r="F3"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<sst xmlns="http://schemas.openxmlformats.org/spreadsheetml/2006/main" count="4374" uniqueCount="3426">
  <si>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</si>
  <si>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</si>
  <si>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</si>
  <si>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</si>
  <si>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</si>
  <si>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</si>
  <si>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</si>
  <si>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</si>
  <si>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</si>
  <si>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</si>
  <si>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</si>
  <si>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</si>
  <si>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</si>
  <si>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</si>
  <si>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</si>
  <si>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</si>
  <si>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</si>
  <si>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</si>
  <si>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</si>
  <si>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</si>
  <si>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</si>
  <si>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</si>
  <si>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</si>
  <si>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</si>
  <si>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</si>
  <si>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</si>
  <si>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</si>
  <si>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</si>
  <si>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</si>
  <si>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</si>
  <si>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</si>
  <si>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VOĐINCI</t>
  </si>
  <si>
    <t>BILANCA</t>
  </si>
  <si>
    <t>RAS funkcijski</t>
  </si>
  <si>
    <t>Razina:</t>
  </si>
  <si>
    <t>23</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</si>
  <si>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</si>
  <si>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</si>
  <si>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</si>
  <si>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</si>
  <si>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</si>
  <si>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</si>
  <si>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</si>
  <si>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</si>
  <si>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</si>
  <si>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</si>
  <si>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</si>
  <si>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</si>
  <si>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</si>
  <si>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37404 - OPĆINA VOĐINCI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</si>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</sst>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1410574.69</v>
      </c>
      <c r="D2" s="6">
        <f>'PR-RAS'!E6</f>
        <v>1741363.4100000001</v>
      </c>
      <c r="E2" s="6">
        <v>0</v>
      </c>
      <c r="F2" s="6">
        <v>0</v>
      </c>
      <c r="G2" s="7">
        <f t="shared" ref="G2:G264" si="0">(B2/1000)*(C2*1+D2*2)</f>
        <v>4893.3015100000002</v>
      </c>
      <c r="H2" s="7">
        <f t="shared" ref="H2:H264" si="1">ABS(C2-ROUND(C2,0))+ABS(D2-ROUND(D2,0))</f>
        <v>0.72000000020489097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341003.30000000005</v>
      </c>
      <c r="D3" s="1">
        <f>'PR-RAS'!E7</f>
        <v>416970.4</v>
      </c>
      <c r="E3" s="1">
        <v>0</v>
      </c>
      <c r="F3" s="1">
        <v>0</v>
      </c>
      <c r="G3" s="2">
        <f t="shared" si="0"/>
        <v>2349.8882000000003</v>
      </c>
      <c r="H3" s="2">
        <f t="shared" si="1"/>
        <v>0.70000000006984919</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310496.38000000006</v>
      </c>
      <c r="D4" s="1">
        <f>'PR-RAS'!E8</f>
        <v>402395.67</v>
      </c>
      <c r="E4" s="1">
        <v>0</v>
      </c>
      <c r="F4" s="1">
        <v>0</v>
      </c>
      <c r="G4" s="2">
        <f t="shared" si="0"/>
        <v>3345.8631599999999</v>
      </c>
      <c r="H4" s="2">
        <f t="shared" si="1"/>
        <v>0.71000000007916242</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301414.15000000002</v>
      </c>
      <c r="D5" s="1">
        <f>'PR-RAS'!E9</f>
        <v>422654.73</v>
      </c>
      <c r="E5" s="1">
        <v>0</v>
      </c>
      <c r="F5" s="1">
        <v>0</v>
      </c>
      <c r="G5" s="2">
        <f t="shared" si="0"/>
        <v>4586.8944399999991</v>
      </c>
      <c r="H5" s="2">
        <f t="shared" si="1"/>
        <v>0.42000000004190952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29034.78</v>
      </c>
      <c r="D6" s="1">
        <f>'PR-RAS'!E10</f>
        <v>22475.14</v>
      </c>
      <c r="E6" s="1">
        <v>0</v>
      </c>
      <c r="F6" s="1">
        <v>0</v>
      </c>
      <c r="G6" s="2">
        <f t="shared" si="0"/>
        <v>369.92529999999999</v>
      </c>
      <c r="H6" s="2">
        <f t="shared" si="1"/>
        <v>0.36000000000058208</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10461.700000000001</v>
      </c>
      <c r="D7" s="1">
        <f>'PR-RAS'!E11</f>
        <v>13896.42</v>
      </c>
      <c r="E7" s="1">
        <v>0</v>
      </c>
      <c r="F7" s="1">
        <v>0</v>
      </c>
      <c r="G7" s="2">
        <f t="shared" si="0"/>
        <v>229.52724000000001</v>
      </c>
      <c r="H7" s="2">
        <f t="shared" si="1"/>
        <v>0.71999999999934516</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4017.17</v>
      </c>
      <c r="D8" s="1">
        <f>'PR-RAS'!E12</f>
        <v>2796.81</v>
      </c>
      <c r="E8" s="1">
        <v>0</v>
      </c>
      <c r="F8" s="1">
        <v>0</v>
      </c>
      <c r="G8" s="2">
        <f t="shared" si="0"/>
        <v>67.275530000000003</v>
      </c>
      <c r="H8" s="2">
        <f t="shared" si="1"/>
        <v>0.36000000000012733</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34431.42</v>
      </c>
      <c r="D11" s="1">
        <f>'PR-RAS'!E15</f>
        <v>59427.43</v>
      </c>
      <c r="E11" s="1">
        <v>0</v>
      </c>
      <c r="F11" s="1">
        <v>0</v>
      </c>
      <c r="G11" s="2">
        <f t="shared" si="0"/>
        <v>1532.8628000000001</v>
      </c>
      <c r="H11" s="2">
        <f t="shared" si="1"/>
        <v>0.84999999999854481</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25350.32</v>
      </c>
      <c r="D19" s="1">
        <f>'PR-RAS'!E23</f>
        <v>9858.77</v>
      </c>
      <c r="E19" s="1">
        <v>0</v>
      </c>
      <c r="F19" s="1">
        <v>0</v>
      </c>
      <c r="G19" s="2">
        <f t="shared" si="0"/>
        <v>811.22147999999993</v>
      </c>
      <c r="H19" s="2">
        <f t="shared" si="1"/>
        <v>0.5499999999992724</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25350.32</v>
      </c>
      <c r="D23" s="1">
        <f>'PR-RAS'!E27</f>
        <v>9858.77</v>
      </c>
      <c r="E23" s="1">
        <v>0</v>
      </c>
      <c r="F23" s="1">
        <v>0</v>
      </c>
      <c r="G23" s="2">
        <f t="shared" si="0"/>
        <v>991.49291999999991</v>
      </c>
      <c r="H23" s="2">
        <f t="shared" si="1"/>
        <v>0.5499999999992724</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5156.5999999999995</v>
      </c>
      <c r="D25" s="1">
        <f>'PR-RAS'!E29</f>
        <v>4715.96</v>
      </c>
      <c r="E25" s="1">
        <v>0</v>
      </c>
      <c r="F25" s="1">
        <v>0</v>
      </c>
      <c r="G25" s="2">
        <f t="shared" si="0"/>
        <v>350.12448000000001</v>
      </c>
      <c r="H25" s="2">
        <f t="shared" si="1"/>
        <v>0.44000000000050932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5133.6499999999996</v>
      </c>
      <c r="D27" s="1">
        <f>'PR-RAS'!E31</f>
        <v>4715.96</v>
      </c>
      <c r="E27" s="1">
        <v>0</v>
      </c>
      <c r="F27" s="1">
        <v>0</v>
      </c>
      <c r="G27" s="2">
        <f t="shared" si="0"/>
        <v>378.70481999999998</v>
      </c>
      <c r="H27" s="2">
        <f t="shared" si="1"/>
        <v>0.39000000000032742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22.95</v>
      </c>
      <c r="D29" s="1">
        <f>'PR-RAS'!E33</f>
        <v>0</v>
      </c>
      <c r="E29" s="1">
        <v>0</v>
      </c>
      <c r="F29" s="1">
        <v>0</v>
      </c>
      <c r="G29" s="2">
        <f t="shared" si="0"/>
        <v>0.64259999999999995</v>
      </c>
      <c r="H29" s="2">
        <f t="shared" si="1"/>
        <v>5.0000000000000711E-2</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922199.89</v>
      </c>
      <c r="D46" s="1">
        <f>'PR-RAS'!E50</f>
        <v>1170505.1100000001</v>
      </c>
      <c r="E46" s="1">
        <v>0</v>
      </c>
      <c r="F46" s="1">
        <v>0</v>
      </c>
      <c r="G46" s="2">
        <f t="shared" si="0"/>
        <v>146844.45495000001</v>
      </c>
      <c r="H46" s="2">
        <f t="shared" si="1"/>
        <v>0.22000000008847564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513397.92</v>
      </c>
      <c r="D55" s="1">
        <f>'PR-RAS'!E59</f>
        <v>670456.91</v>
      </c>
      <c r="E55" s="1">
        <v>0</v>
      </c>
      <c r="F55" s="1">
        <v>0</v>
      </c>
      <c r="G55" s="2">
        <f t="shared" si="0"/>
        <v>100132.83396</v>
      </c>
      <c r="H55" s="2">
        <f t="shared" si="1"/>
        <v>0.16999999998370185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439592.92</v>
      </c>
      <c r="D56" s="1">
        <f>'PR-RAS'!E60</f>
        <v>539756.91</v>
      </c>
      <c r="E56" s="1">
        <v>0</v>
      </c>
      <c r="F56" s="1">
        <v>0</v>
      </c>
      <c r="G56" s="2">
        <f t="shared" si="0"/>
        <v>83550.870699999999</v>
      </c>
      <c r="H56" s="2">
        <f t="shared" si="1"/>
        <v>0.16999999998370185</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73805</v>
      </c>
      <c r="D57" s="1">
        <f>'PR-RAS'!E61</f>
        <v>130700</v>
      </c>
      <c r="E57" s="1">
        <v>0</v>
      </c>
      <c r="F57" s="1">
        <v>0</v>
      </c>
      <c r="G57" s="2">
        <f t="shared" si="0"/>
        <v>18771.48</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30068.739999999998</v>
      </c>
      <c r="D58" s="1">
        <f>'PR-RAS'!E62</f>
        <v>245964.28</v>
      </c>
      <c r="E58" s="1">
        <v>0</v>
      </c>
      <c r="F58" s="1">
        <v>0</v>
      </c>
      <c r="G58" s="2">
        <f t="shared" si="0"/>
        <v>29753.846099999999</v>
      </c>
      <c r="H58" s="2">
        <f t="shared" si="1"/>
        <v>0.54000000000087311</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4917.4399999999996</v>
      </c>
      <c r="D59" s="1">
        <f>'PR-RAS'!E63</f>
        <v>1357.11</v>
      </c>
      <c r="E59" s="1">
        <v>0</v>
      </c>
      <c r="F59" s="1">
        <v>0</v>
      </c>
      <c r="G59" s="2">
        <f t="shared" si="0"/>
        <v>442.63628</v>
      </c>
      <c r="H59" s="2">
        <f t="shared" si="1"/>
        <v>0.54999999999949978</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25151.3</v>
      </c>
      <c r="D60" s="1">
        <f>'PR-RAS'!E64</f>
        <v>244607.17</v>
      </c>
      <c r="E60" s="1">
        <v>0</v>
      </c>
      <c r="F60" s="1">
        <v>0</v>
      </c>
      <c r="G60" s="2">
        <f t="shared" si="0"/>
        <v>30347.572759999999</v>
      </c>
      <c r="H60" s="2">
        <f t="shared" si="1"/>
        <v>0.47000000001207809</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432</v>
      </c>
      <c r="D64" s="1">
        <f>'PR-RAS'!E68</f>
        <v>547.20000000000005</v>
      </c>
      <c r="E64" s="1">
        <v>0</v>
      </c>
      <c r="F64" s="1">
        <v>0</v>
      </c>
      <c r="G64" s="2">
        <f t="shared" si="0"/>
        <v>96.163200000000003</v>
      </c>
      <c r="H64" s="2">
        <f t="shared" si="1"/>
        <v>0.20000000000004547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432</v>
      </c>
      <c r="D65" s="1">
        <f>'PR-RAS'!E69</f>
        <v>547.20000000000005</v>
      </c>
      <c r="E65" s="1">
        <v>0</v>
      </c>
      <c r="F65" s="1">
        <v>0</v>
      </c>
      <c r="G65" s="2">
        <f t="shared" si="0"/>
        <v>97.689600000000013</v>
      </c>
      <c r="H65" s="2">
        <f t="shared" si="1"/>
        <v>0.20000000000004547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378301.23</v>
      </c>
      <c r="D70" s="1">
        <f>'PR-RAS'!E74</f>
        <v>253536.72</v>
      </c>
      <c r="E70" s="1">
        <v>0</v>
      </c>
      <c r="F70" s="1">
        <v>0</v>
      </c>
      <c r="G70" s="2">
        <f t="shared" si="0"/>
        <v>61090.852229999997</v>
      </c>
      <c r="H70" s="2">
        <f t="shared" si="1"/>
        <v>0.5099999999802094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88650.94</v>
      </c>
      <c r="D71" s="1">
        <f>'PR-RAS'!E75</f>
        <v>233536.72</v>
      </c>
      <c r="E71" s="1">
        <v>0</v>
      </c>
      <c r="F71" s="1">
        <v>0</v>
      </c>
      <c r="G71" s="2">
        <f t="shared" si="0"/>
        <v>38900.706600000005</v>
      </c>
      <c r="H71" s="2">
        <f t="shared" si="1"/>
        <v>0.33999999999650754</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289650.28999999998</v>
      </c>
      <c r="D72" s="1">
        <f>'PR-RAS'!E76</f>
        <v>20000</v>
      </c>
      <c r="E72" s="1">
        <v>0</v>
      </c>
      <c r="F72" s="1">
        <v>0</v>
      </c>
      <c r="G72" s="2">
        <f t="shared" si="0"/>
        <v>23405.170589999998</v>
      </c>
      <c r="H72" s="2">
        <f t="shared" si="1"/>
        <v>0.28999999997904524</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34081.049999999996</v>
      </c>
      <c r="D78" s="1">
        <f>'PR-RAS'!E82</f>
        <v>36136.69</v>
      </c>
      <c r="E78" s="1">
        <v>0</v>
      </c>
      <c r="F78" s="1">
        <v>0</v>
      </c>
      <c r="G78" s="2">
        <f t="shared" si="0"/>
        <v>8189.2911099999992</v>
      </c>
      <c r="H78" s="2">
        <f t="shared" si="1"/>
        <v>0.35999999999330612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1521.36</v>
      </c>
      <c r="D79" s="1">
        <f>'PR-RAS'!E83</f>
        <v>576.16</v>
      </c>
      <c r="E79" s="1">
        <v>0</v>
      </c>
      <c r="F79" s="1">
        <v>0</v>
      </c>
      <c r="G79" s="2">
        <f t="shared" si="0"/>
        <v>208.54703999999998</v>
      </c>
      <c r="H79" s="2">
        <f t="shared" si="1"/>
        <v>0.51999999999986812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25.35</v>
      </c>
      <c r="D81" s="1">
        <f>'PR-RAS'!E85</f>
        <v>33.11</v>
      </c>
      <c r="E81" s="1">
        <v>0</v>
      </c>
      <c r="F81" s="1">
        <v>0</v>
      </c>
      <c r="G81" s="2">
        <f t="shared" si="0"/>
        <v>7.3255999999999997</v>
      </c>
      <c r="H81" s="2">
        <f t="shared" si="1"/>
        <v>0.46000000000000085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1496.01</v>
      </c>
      <c r="D82" s="1">
        <f>'PR-RAS'!E86</f>
        <v>543.04999999999995</v>
      </c>
      <c r="E82" s="1">
        <v>0</v>
      </c>
      <c r="F82" s="1">
        <v>0</v>
      </c>
      <c r="G82" s="2">
        <f t="shared" si="0"/>
        <v>209.15090999999998</v>
      </c>
      <c r="H82" s="2">
        <f t="shared" si="1"/>
        <v>5.999999999994543E-2</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32559.69</v>
      </c>
      <c r="D87" s="1">
        <f>'PR-RAS'!E91</f>
        <v>35560.53</v>
      </c>
      <c r="E87" s="1">
        <v>0</v>
      </c>
      <c r="F87" s="1">
        <v>0</v>
      </c>
      <c r="G87" s="2">
        <f t="shared" si="0"/>
        <v>8916.5445</v>
      </c>
      <c r="H87" s="2">
        <f t="shared" si="1"/>
        <v>0.78000000000247383</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1673.53</v>
      </c>
      <c r="D88" s="1">
        <f>'PR-RAS'!E92</f>
        <v>1848.94</v>
      </c>
      <c r="E88" s="1">
        <v>0</v>
      </c>
      <c r="F88" s="1">
        <v>0</v>
      </c>
      <c r="G88" s="2">
        <f t="shared" si="0"/>
        <v>467.31266999999997</v>
      </c>
      <c r="H88" s="2">
        <f t="shared" si="1"/>
        <v>0.52999999999997272</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26914.61</v>
      </c>
      <c r="D89" s="1">
        <f>'PR-RAS'!E93</f>
        <v>25024.52</v>
      </c>
      <c r="E89" s="1">
        <v>0</v>
      </c>
      <c r="F89" s="1">
        <v>0</v>
      </c>
      <c r="G89" s="2">
        <f t="shared" si="0"/>
        <v>6772.801199999999</v>
      </c>
      <c r="H89" s="2">
        <f t="shared" si="1"/>
        <v>0.86999999999898137</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3971.55</v>
      </c>
      <c r="D90" s="1">
        <f>'PR-RAS'!E94</f>
        <v>8687.07</v>
      </c>
      <c r="E90" s="1">
        <v>0</v>
      </c>
      <c r="F90" s="1">
        <v>0</v>
      </c>
      <c r="G90" s="2">
        <f t="shared" si="0"/>
        <v>1899.7664099999997</v>
      </c>
      <c r="H90" s="2">
        <f t="shared" si="1"/>
        <v>0.51999999999952706</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102025.02</v>
      </c>
      <c r="D102" s="1">
        <f>'PR-RAS'!E106</f>
        <v>117364.5</v>
      </c>
      <c r="E102" s="1">
        <v>0</v>
      </c>
      <c r="F102" s="1">
        <v>0</v>
      </c>
      <c r="G102" s="2">
        <f t="shared" si="0"/>
        <v>34012.156020000002</v>
      </c>
      <c r="H102" s="2">
        <f t="shared" si="1"/>
        <v>0.52000000000407454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7695.07</v>
      </c>
      <c r="D103" s="1">
        <f>'PR-RAS'!E107</f>
        <v>9386.7800000000007</v>
      </c>
      <c r="E103" s="1">
        <v>0</v>
      </c>
      <c r="F103" s="1">
        <v>0</v>
      </c>
      <c r="G103" s="2">
        <f t="shared" si="0"/>
        <v>2699.80026</v>
      </c>
      <c r="H103" s="2">
        <f t="shared" si="1"/>
        <v>0.28999999999905413</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7695.07</v>
      </c>
      <c r="D107" s="1">
        <f>'PR-RAS'!E111</f>
        <v>9386.7800000000007</v>
      </c>
      <c r="E107" s="1">
        <v>0</v>
      </c>
      <c r="F107" s="1">
        <v>0</v>
      </c>
      <c r="G107" s="2">
        <f t="shared" si="0"/>
        <v>2805.6747799999998</v>
      </c>
      <c r="H107" s="2">
        <f t="shared" si="1"/>
        <v>0.28999999999905413</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68106.720000000001</v>
      </c>
      <c r="D108" s="1">
        <f>'PR-RAS'!E112</f>
        <v>75731.81</v>
      </c>
      <c r="E108" s="1">
        <v>0</v>
      </c>
      <c r="F108" s="1">
        <v>0</v>
      </c>
      <c r="G108" s="2">
        <f t="shared" si="0"/>
        <v>23494.026379999999</v>
      </c>
      <c r="H108" s="2">
        <f t="shared" si="1"/>
        <v>0.47000000000116415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420.77</v>
      </c>
      <c r="D111" s="1">
        <f>'PR-RAS'!E115</f>
        <v>1438.06</v>
      </c>
      <c r="E111" s="1">
        <v>0</v>
      </c>
      <c r="F111" s="1">
        <v>0</v>
      </c>
      <c r="G111" s="2">
        <f t="shared" si="0"/>
        <v>362.65789999999998</v>
      </c>
      <c r="H111" s="2">
        <f t="shared" si="1"/>
        <v>0.28999999999996362</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67685.95</v>
      </c>
      <c r="D113" s="1">
        <f>'PR-RAS'!E117</f>
        <v>74293.75</v>
      </c>
      <c r="E113" s="1">
        <v>0</v>
      </c>
      <c r="F113" s="1">
        <v>0</v>
      </c>
      <c r="G113" s="2">
        <f t="shared" si="0"/>
        <v>24222.626400000001</v>
      </c>
      <c r="H113" s="2">
        <f t="shared" si="1"/>
        <v>0.30000000000291038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26223.23</v>
      </c>
      <c r="D116" s="1">
        <f>'PR-RAS'!E120</f>
        <v>32245.91</v>
      </c>
      <c r="E116" s="1">
        <v>0</v>
      </c>
      <c r="F116" s="1">
        <v>0</v>
      </c>
      <c r="G116" s="2">
        <f t="shared" si="0"/>
        <v>10432.230750000001</v>
      </c>
      <c r="H116" s="2">
        <f t="shared" si="1"/>
        <v>0.31999999999970896</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1049.6099999999999</v>
      </c>
      <c r="D117" s="1">
        <f>'PR-RAS'!E121</f>
        <v>706.67</v>
      </c>
      <c r="E117" s="1">
        <v>0</v>
      </c>
      <c r="F117" s="1">
        <v>0</v>
      </c>
      <c r="G117" s="2">
        <f t="shared" si="0"/>
        <v>285.7022</v>
      </c>
      <c r="H117" s="2">
        <f t="shared" si="1"/>
        <v>0.72000000000014097</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25173.62</v>
      </c>
      <c r="D118" s="1">
        <f>'PR-RAS'!E122</f>
        <v>31539.24</v>
      </c>
      <c r="E118" s="1">
        <v>0</v>
      </c>
      <c r="F118" s="1">
        <v>0</v>
      </c>
      <c r="G118" s="2">
        <f t="shared" si="0"/>
        <v>10325.495700000001</v>
      </c>
      <c r="H118" s="2">
        <f t="shared" si="1"/>
        <v>0.62000000000261934</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11250</v>
      </c>
      <c r="D120" s="1">
        <f>'PR-RAS'!E124</f>
        <v>0</v>
      </c>
      <c r="E120" s="1">
        <v>0</v>
      </c>
      <c r="F120" s="1">
        <v>0</v>
      </c>
      <c r="G120" s="2">
        <f t="shared" si="0"/>
        <v>1338.75</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11250</v>
      </c>
      <c r="D124" s="1">
        <f>'PR-RAS'!E128</f>
        <v>0</v>
      </c>
      <c r="E124" s="1">
        <v>0</v>
      </c>
      <c r="F124" s="1">
        <v>0</v>
      </c>
      <c r="G124" s="2">
        <f t="shared" si="0"/>
        <v>1383.75</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11250</v>
      </c>
      <c r="D126" s="1">
        <f>'PR-RAS'!E130</f>
        <v>0</v>
      </c>
      <c r="E126" s="1">
        <v>0</v>
      </c>
      <c r="F126" s="1">
        <v>0</v>
      </c>
      <c r="G126" s="2">
        <f t="shared" si="0"/>
        <v>1406.25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15.43</v>
      </c>
      <c r="D135" s="1">
        <f>'PR-RAS'!E139</f>
        <v>386.71</v>
      </c>
      <c r="E135" s="1">
        <v>0</v>
      </c>
      <c r="F135" s="1">
        <v>0</v>
      </c>
      <c r="G135" s="2">
        <f t="shared" si="0"/>
        <v>105.7059</v>
      </c>
      <c r="H135" s="2">
        <f t="shared" si="1"/>
        <v>0.72000000000002018</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15.43</v>
      </c>
      <c r="D146" s="1">
        <f>'PR-RAS'!E150</f>
        <v>386.71</v>
      </c>
      <c r="E146" s="1">
        <v>0</v>
      </c>
      <c r="F146" s="1">
        <v>0</v>
      </c>
      <c r="G146" s="2">
        <f t="shared" si="0"/>
        <v>114.38324999999998</v>
      </c>
      <c r="H146" s="2">
        <f t="shared" si="1"/>
        <v>0.72000000000002018</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728435.54999999993</v>
      </c>
      <c r="D147" s="1">
        <f>'PR-RAS'!E151</f>
        <v>1039775.26</v>
      </c>
      <c r="E147" s="1">
        <v>0</v>
      </c>
      <c r="F147" s="1">
        <v>0</v>
      </c>
      <c r="G147" s="2">
        <f t="shared" si="0"/>
        <v>409965.96621999994</v>
      </c>
      <c r="H147" s="2">
        <f t="shared" si="1"/>
        <v>0.71000000007916242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323520.46999999997</v>
      </c>
      <c r="D148" s="1">
        <f>'PR-RAS'!E152</f>
        <v>510387.55</v>
      </c>
      <c r="E148" s="1">
        <v>0</v>
      </c>
      <c r="F148" s="1">
        <v>0</v>
      </c>
      <c r="G148" s="2">
        <f t="shared" si="0"/>
        <v>197611.44878999997</v>
      </c>
      <c r="H148" s="2">
        <f t="shared" si="1"/>
        <v>0.91999999998370185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272644.3</v>
      </c>
      <c r="D149" s="1">
        <f>'PR-RAS'!E153</f>
        <v>428433.85</v>
      </c>
      <c r="E149" s="1">
        <v>0</v>
      </c>
      <c r="F149" s="1">
        <v>0</v>
      </c>
      <c r="G149" s="2">
        <f t="shared" si="0"/>
        <v>167167.77599999998</v>
      </c>
      <c r="H149" s="2">
        <f t="shared" si="1"/>
        <v>0.45000000001164153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272644.3</v>
      </c>
      <c r="D150" s="1">
        <f>'PR-RAS'!E154</f>
        <v>428433.85</v>
      </c>
      <c r="E150" s="1">
        <v>0</v>
      </c>
      <c r="F150" s="1">
        <v>0</v>
      </c>
      <c r="G150" s="2">
        <f t="shared" si="0"/>
        <v>168297.288</v>
      </c>
      <c r="H150" s="2">
        <f t="shared" si="1"/>
        <v>0.45000000001164153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6401.22</v>
      </c>
      <c r="D154" s="1">
        <f>'PR-RAS'!E158</f>
        <v>11191.18</v>
      </c>
      <c r="E154" s="1">
        <v>0</v>
      </c>
      <c r="F154" s="1">
        <v>0</v>
      </c>
      <c r="G154" s="2">
        <f t="shared" si="0"/>
        <v>4403.8877400000001</v>
      </c>
      <c r="H154" s="2">
        <f t="shared" si="1"/>
        <v>0.4000000000005457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44474.95</v>
      </c>
      <c r="D155" s="1">
        <f>'PR-RAS'!E159</f>
        <v>70762.52</v>
      </c>
      <c r="E155" s="1">
        <v>0</v>
      </c>
      <c r="F155" s="1">
        <v>0</v>
      </c>
      <c r="G155" s="2">
        <f t="shared" si="0"/>
        <v>28643.998459999999</v>
      </c>
      <c r="H155" s="2">
        <f t="shared" si="1"/>
        <v>0.52999999999883585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44474.95</v>
      </c>
      <c r="D157" s="1">
        <f>'PR-RAS'!E161</f>
        <v>70762.52</v>
      </c>
      <c r="E157" s="1">
        <v>0</v>
      </c>
      <c r="F157" s="1">
        <v>0</v>
      </c>
      <c r="G157" s="2">
        <f t="shared" si="0"/>
        <v>29015.998439999999</v>
      </c>
      <c r="H157" s="2">
        <f t="shared" si="1"/>
        <v>0.52999999999883585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213689.73000000004</v>
      </c>
      <c r="D159" s="1">
        <f>'PR-RAS'!E163</f>
        <v>311429.02</v>
      </c>
      <c r="E159" s="1">
        <v>0</v>
      </c>
      <c r="F159" s="1">
        <v>0</v>
      </c>
      <c r="G159" s="2">
        <f t="shared" si="0"/>
        <v>132174.54766000001</v>
      </c>
      <c r="H159" s="2">
        <f t="shared" si="1"/>
        <v>0.28999999997904524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17411.849999999999</v>
      </c>
      <c r="D160" s="1">
        <f>'PR-RAS'!E164</f>
        <v>16221.03</v>
      </c>
      <c r="E160" s="1">
        <v>0</v>
      </c>
      <c r="F160" s="1">
        <v>0</v>
      </c>
      <c r="G160" s="2">
        <f t="shared" si="0"/>
        <v>7926.7716900000005</v>
      </c>
      <c r="H160" s="2">
        <f t="shared" si="1"/>
        <v>0.18000000000211003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11112.8</v>
      </c>
      <c r="D161" s="1">
        <f>'PR-RAS'!E165</f>
        <v>6888.31</v>
      </c>
      <c r="E161" s="1">
        <v>0</v>
      </c>
      <c r="F161" s="1">
        <v>0</v>
      </c>
      <c r="G161" s="2">
        <f t="shared" si="0"/>
        <v>3982.3071999999997</v>
      </c>
      <c r="H161" s="2">
        <f t="shared" si="1"/>
        <v>0.51000000000112777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3885.15</v>
      </c>
      <c r="D162" s="1">
        <f>'PR-RAS'!E166</f>
        <v>6218.69</v>
      </c>
      <c r="E162" s="1">
        <v>0</v>
      </c>
      <c r="F162" s="1">
        <v>0</v>
      </c>
      <c r="G162" s="2">
        <f t="shared" si="0"/>
        <v>2627.92733</v>
      </c>
      <c r="H162" s="2">
        <f t="shared" si="1"/>
        <v>0.46000000000049113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2272.67</v>
      </c>
      <c r="D163" s="1">
        <f>'PR-RAS'!E167</f>
        <v>1306</v>
      </c>
      <c r="E163" s="1">
        <v>0</v>
      </c>
      <c r="F163" s="1">
        <v>0</v>
      </c>
      <c r="G163" s="2">
        <f t="shared" si="0"/>
        <v>791.31654000000003</v>
      </c>
      <c r="H163" s="2">
        <f t="shared" si="1"/>
        <v>0.32999999999992724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141.22999999999999</v>
      </c>
      <c r="D164" s="1">
        <f>'PR-RAS'!E168</f>
        <v>1808.03</v>
      </c>
      <c r="E164" s="1">
        <v>0</v>
      </c>
      <c r="F164" s="1">
        <v>0</v>
      </c>
      <c r="G164" s="2">
        <f t="shared" si="0"/>
        <v>612.43826999999999</v>
      </c>
      <c r="H164" s="2">
        <f t="shared" si="1"/>
        <v>0.25999999999996248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48265.75</v>
      </c>
      <c r="D165" s="1">
        <f>'PR-RAS'!E169</f>
        <v>62674.91</v>
      </c>
      <c r="E165" s="1">
        <v>0</v>
      </c>
      <c r="F165" s="1">
        <v>0</v>
      </c>
      <c r="G165" s="2">
        <f t="shared" si="0"/>
        <v>28472.953480000004</v>
      </c>
      <c r="H165" s="2">
        <f t="shared" si="1"/>
        <v>0.33999999999650754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9944.24</v>
      </c>
      <c r="D166" s="1">
        <f>'PR-RAS'!E170</f>
        <v>14489.12</v>
      </c>
      <c r="E166" s="1">
        <v>0</v>
      </c>
      <c r="F166" s="1">
        <v>0</v>
      </c>
      <c r="G166" s="2">
        <f t="shared" si="0"/>
        <v>6422.2092000000011</v>
      </c>
      <c r="H166" s="2">
        <f t="shared" si="1"/>
        <v>0.36000000000058208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8338.43</v>
      </c>
      <c r="D167" s="1">
        <f>'PR-RAS'!E171</f>
        <v>11939.68</v>
      </c>
      <c r="E167" s="1">
        <v>0</v>
      </c>
      <c r="F167" s="1">
        <v>0</v>
      </c>
      <c r="G167" s="2">
        <f t="shared" si="0"/>
        <v>5348.1531400000003</v>
      </c>
      <c r="H167" s="2">
        <f t="shared" si="1"/>
        <v>0.75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18436.45</v>
      </c>
      <c r="D168" s="1">
        <f>'PR-RAS'!E172</f>
        <v>19490.23</v>
      </c>
      <c r="E168" s="1">
        <v>0</v>
      </c>
      <c r="F168" s="1">
        <v>0</v>
      </c>
      <c r="G168" s="2">
        <f t="shared" si="0"/>
        <v>9588.6239700000006</v>
      </c>
      <c r="H168" s="2">
        <f t="shared" si="1"/>
        <v>0.68000000000029104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9079.11</v>
      </c>
      <c r="D169" s="1">
        <f>'PR-RAS'!E173</f>
        <v>15392.72</v>
      </c>
      <c r="E169" s="1">
        <v>0</v>
      </c>
      <c r="F169" s="1">
        <v>0</v>
      </c>
      <c r="G169" s="2">
        <f t="shared" si="0"/>
        <v>6697.2444000000005</v>
      </c>
      <c r="H169" s="2">
        <f t="shared" si="1"/>
        <v>0.39000000000123691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2297.08</v>
      </c>
      <c r="D170" s="1">
        <f>'PR-RAS'!E174</f>
        <v>1042.72</v>
      </c>
      <c r="E170" s="1">
        <v>0</v>
      </c>
      <c r="F170" s="1">
        <v>0</v>
      </c>
      <c r="G170" s="2">
        <f t="shared" si="0"/>
        <v>740.64588000000015</v>
      </c>
      <c r="H170" s="2">
        <f t="shared" si="1"/>
        <v>0.35999999999989996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170.44</v>
      </c>
      <c r="D172" s="1">
        <f>'PR-RAS'!E176</f>
        <v>320.44</v>
      </c>
      <c r="E172" s="1">
        <v>0</v>
      </c>
      <c r="F172" s="1">
        <v>0</v>
      </c>
      <c r="G172" s="2">
        <f t="shared" si="0"/>
        <v>138.73571999999999</v>
      </c>
      <c r="H172" s="2">
        <f t="shared" si="1"/>
        <v>0.87999999999999545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124016.27000000002</v>
      </c>
      <c r="D173" s="1">
        <f>'PR-RAS'!E177</f>
        <v>198136.73</v>
      </c>
      <c r="E173" s="1">
        <v>0</v>
      </c>
      <c r="F173" s="1">
        <v>0</v>
      </c>
      <c r="G173" s="2">
        <f t="shared" si="0"/>
        <v>89489.833559999999</v>
      </c>
      <c r="H173" s="2">
        <f t="shared" si="1"/>
        <v>0.54000000000814907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4778.08</v>
      </c>
      <c r="D174" s="1">
        <f>'PR-RAS'!E178</f>
        <v>8839.9500000000007</v>
      </c>
      <c r="E174" s="1">
        <v>0</v>
      </c>
      <c r="F174" s="1">
        <v>0</v>
      </c>
      <c r="G174" s="2">
        <f t="shared" si="0"/>
        <v>3885.2305400000005</v>
      </c>
      <c r="H174" s="2">
        <f t="shared" si="1"/>
        <v>0.12999999999919964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50024.61</v>
      </c>
      <c r="D175" s="1">
        <f>'PR-RAS'!E179</f>
        <v>59691.79</v>
      </c>
      <c r="E175" s="1">
        <v>0</v>
      </c>
      <c r="F175" s="1">
        <v>0</v>
      </c>
      <c r="G175" s="2">
        <f t="shared" si="0"/>
        <v>29477.02506</v>
      </c>
      <c r="H175" s="2">
        <f t="shared" si="1"/>
        <v>0.59999999999854481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10190.540000000001</v>
      </c>
      <c r="D176" s="1">
        <f>'PR-RAS'!E180</f>
        <v>10660.4</v>
      </c>
      <c r="E176" s="1">
        <v>0</v>
      </c>
      <c r="F176" s="1">
        <v>0</v>
      </c>
      <c r="G176" s="2">
        <f t="shared" si="0"/>
        <v>5514.4844999999996</v>
      </c>
      <c r="H176" s="2">
        <f t="shared" si="1"/>
        <v>0.85999999999876309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10793.43</v>
      </c>
      <c r="D177" s="1">
        <f>'PR-RAS'!E181</f>
        <v>58420.86</v>
      </c>
      <c r="E177" s="1">
        <v>0</v>
      </c>
      <c r="F177" s="1">
        <v>0</v>
      </c>
      <c r="G177" s="2">
        <f t="shared" si="0"/>
        <v>22463.786399999997</v>
      </c>
      <c r="H177" s="2">
        <f t="shared" si="1"/>
        <v>0.56999999999970896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727.4</v>
      </c>
      <c r="D179" s="1">
        <f>'PR-RAS'!E183</f>
        <v>542.91</v>
      </c>
      <c r="E179" s="1">
        <v>0</v>
      </c>
      <c r="F179" s="1">
        <v>0</v>
      </c>
      <c r="G179" s="2">
        <f t="shared" si="0"/>
        <v>322.75315999999992</v>
      </c>
      <c r="H179" s="2">
        <f t="shared" si="1"/>
        <v>0.49000000000000909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43954.79</v>
      </c>
      <c r="D180" s="1">
        <f>'PR-RAS'!E184</f>
        <v>48210.41</v>
      </c>
      <c r="E180" s="1">
        <v>0</v>
      </c>
      <c r="F180" s="1">
        <v>0</v>
      </c>
      <c r="G180" s="2">
        <f t="shared" si="0"/>
        <v>25127.234190000003</v>
      </c>
      <c r="H180" s="2">
        <f t="shared" si="1"/>
        <v>0.62000000000261934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905.07</v>
      </c>
      <c r="D181" s="1">
        <f>'PR-RAS'!E185</f>
        <v>5457.35</v>
      </c>
      <c r="E181" s="1">
        <v>0</v>
      </c>
      <c r="F181" s="1">
        <v>0</v>
      </c>
      <c r="G181" s="2">
        <f t="shared" si="0"/>
        <v>2127.5585999999998</v>
      </c>
      <c r="H181" s="2">
        <f t="shared" si="1"/>
        <v>0.42000000000041382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2642.35</v>
      </c>
      <c r="D182" s="1">
        <f>'PR-RAS'!E186</f>
        <v>6313.06</v>
      </c>
      <c r="E182" s="1">
        <v>0</v>
      </c>
      <c r="F182" s="1">
        <v>0</v>
      </c>
      <c r="G182" s="2">
        <f t="shared" si="0"/>
        <v>2763.5930699999999</v>
      </c>
      <c r="H182" s="2">
        <f t="shared" si="1"/>
        <v>0.41000000000030923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23995.86</v>
      </c>
      <c r="D184" s="1">
        <f>'PR-RAS'!E188</f>
        <v>34396.35</v>
      </c>
      <c r="E184" s="1">
        <v>0</v>
      </c>
      <c r="F184" s="1">
        <v>0</v>
      </c>
      <c r="G184" s="2">
        <f t="shared" si="0"/>
        <v>16980.306479999999</v>
      </c>
      <c r="H184" s="2">
        <f t="shared" si="1"/>
        <v>0.48999999999796273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289.74</v>
      </c>
      <c r="D186" s="1">
        <f>'PR-RAS'!E190</f>
        <v>2479.5100000000002</v>
      </c>
      <c r="E186" s="1">
        <v>0</v>
      </c>
      <c r="F186" s="1">
        <v>0</v>
      </c>
      <c r="G186" s="2">
        <f t="shared" si="0"/>
        <v>971.02060000000006</v>
      </c>
      <c r="H186" s="2">
        <f t="shared" si="1"/>
        <v>0.74999999999977263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4471.37</v>
      </c>
      <c r="D187" s="1">
        <f>'PR-RAS'!E191</f>
        <v>2931.01</v>
      </c>
      <c r="E187" s="1">
        <v>0</v>
      </c>
      <c r="F187" s="1">
        <v>0</v>
      </c>
      <c r="G187" s="2">
        <f t="shared" si="0"/>
        <v>1922.0105399999998</v>
      </c>
      <c r="H187" s="2">
        <f t="shared" si="1"/>
        <v>0.38000000000010914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1493.13</v>
      </c>
      <c r="D190" s="1">
        <f>'PR-RAS'!E194</f>
        <v>297.62</v>
      </c>
      <c r="E190" s="1">
        <v>0</v>
      </c>
      <c r="F190" s="1">
        <v>0</v>
      </c>
      <c r="G190" s="2">
        <f t="shared" si="0"/>
        <v>394.70193</v>
      </c>
      <c r="H190" s="2">
        <f t="shared" si="1"/>
        <v>0.51000000000010459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17741.62</v>
      </c>
      <c r="D191" s="1">
        <f>'PR-RAS'!E195</f>
        <v>28688.21</v>
      </c>
      <c r="E191" s="1">
        <v>0</v>
      </c>
      <c r="F191" s="1">
        <v>0</v>
      </c>
      <c r="G191" s="2">
        <f t="shared" si="0"/>
        <v>14272.427599999999</v>
      </c>
      <c r="H191" s="2">
        <f t="shared" si="1"/>
        <v>0.59000000000014552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6535.04</v>
      </c>
      <c r="D192" s="1">
        <f>'PR-RAS'!E196</f>
        <v>8606.99</v>
      </c>
      <c r="E192" s="1">
        <v>0</v>
      </c>
      <c r="F192" s="1">
        <v>0</v>
      </c>
      <c r="G192" s="2">
        <f t="shared" si="0"/>
        <v>4536.0628200000001</v>
      </c>
      <c r="H192" s="2">
        <f t="shared" si="1"/>
        <v>5.0000000000181899E-2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1257.67</v>
      </c>
      <c r="D198" s="1">
        <f>'PR-RAS'!E202</f>
        <v>2689.27</v>
      </c>
      <c r="E198" s="1">
        <v>0</v>
      </c>
      <c r="F198" s="1">
        <v>0</v>
      </c>
      <c r="G198" s="2">
        <f t="shared" si="0"/>
        <v>1307.3333700000001</v>
      </c>
      <c r="H198" s="2">
        <f t="shared" si="1"/>
        <v>0.59999999999990905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1257.67</v>
      </c>
      <c r="D201" s="1">
        <f>'PR-RAS'!E205</f>
        <v>2689.27</v>
      </c>
      <c r="E201" s="1">
        <v>0</v>
      </c>
      <c r="F201" s="1">
        <v>0</v>
      </c>
      <c r="G201" s="2">
        <f t="shared" si="0"/>
        <v>1327.2420000000002</v>
      </c>
      <c r="H201" s="2">
        <f t="shared" si="1"/>
        <v>0.59999999999990905</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5277.37</v>
      </c>
      <c r="D206" s="1">
        <f>'PR-RAS'!E210</f>
        <v>5917.72</v>
      </c>
      <c r="E206" s="1">
        <v>0</v>
      </c>
      <c r="F206" s="1">
        <v>0</v>
      </c>
      <c r="G206" s="2">
        <f t="shared" si="0"/>
        <v>3508.1260499999999</v>
      </c>
      <c r="H206" s="2">
        <f t="shared" si="1"/>
        <v>0.6499999999996362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2003.15</v>
      </c>
      <c r="D207" s="1">
        <f>'PR-RAS'!E211</f>
        <v>1841.13</v>
      </c>
      <c r="E207" s="1">
        <v>0</v>
      </c>
      <c r="F207" s="1">
        <v>0</v>
      </c>
      <c r="G207" s="2">
        <f t="shared" si="0"/>
        <v>1171.1944599999999</v>
      </c>
      <c r="H207" s="2">
        <f t="shared" si="1"/>
        <v>0.28000000000020009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3274.22</v>
      </c>
      <c r="D210" s="1">
        <f>'PR-RAS'!E214</f>
        <v>4076.59</v>
      </c>
      <c r="E210" s="1">
        <v>0</v>
      </c>
      <c r="F210" s="1">
        <v>0</v>
      </c>
      <c r="G210" s="2">
        <f t="shared" si="0"/>
        <v>2388.3265999999999</v>
      </c>
      <c r="H210" s="2">
        <f t="shared" si="1"/>
        <v>0.62999999999965439</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6272.73</v>
      </c>
      <c r="D220" s="1">
        <f>'PR-RAS'!E224</f>
        <v>0</v>
      </c>
      <c r="E220" s="1">
        <v>0</v>
      </c>
      <c r="F220" s="1">
        <v>0</v>
      </c>
      <c r="G220" s="2">
        <f t="shared" si="0"/>
        <v>1373.7278699999999</v>
      </c>
      <c r="H220" s="2">
        <f t="shared" si="1"/>
        <v>0.27000000000043656</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6272.73</v>
      </c>
      <c r="D227" s="1">
        <f>'PR-RAS'!E231</f>
        <v>0</v>
      </c>
      <c r="E227" s="1">
        <v>0</v>
      </c>
      <c r="F227" s="1">
        <v>0</v>
      </c>
      <c r="G227" s="2">
        <f t="shared" si="0"/>
        <v>1417.63698</v>
      </c>
      <c r="H227" s="2">
        <f t="shared" si="1"/>
        <v>0.27000000000043656</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6272.73</v>
      </c>
      <c r="D229" s="1">
        <f>'PR-RAS'!E233</f>
        <v>0</v>
      </c>
      <c r="E229" s="1">
        <v>0</v>
      </c>
      <c r="F229" s="1">
        <v>0</v>
      </c>
      <c r="G229" s="2">
        <f t="shared" si="0"/>
        <v>1430.18244</v>
      </c>
      <c r="H229" s="2">
        <f t="shared" si="1"/>
        <v>0.27000000000043656</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68873.459999999992</v>
      </c>
      <c r="D248" s="1">
        <f>'PR-RAS'!E252</f>
        <v>76869.84</v>
      </c>
      <c r="E248" s="1">
        <v>0</v>
      </c>
      <c r="F248" s="1">
        <v>0</v>
      </c>
      <c r="G248" s="2">
        <f t="shared" si="0"/>
        <v>54985.445579999992</v>
      </c>
      <c r="H248" s="2">
        <f t="shared" si="1"/>
        <v>0.61999999999534339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68873.459999999992</v>
      </c>
      <c r="D255" s="1">
        <f>'PR-RAS'!E259</f>
        <v>76869.84</v>
      </c>
      <c r="E255" s="1">
        <v>0</v>
      </c>
      <c r="F255" s="1">
        <v>0</v>
      </c>
      <c r="G255" s="2">
        <f t="shared" si="0"/>
        <v>56543.737559999994</v>
      </c>
      <c r="H255" s="2">
        <f t="shared" si="1"/>
        <v>0.61999999999534339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62091.31</v>
      </c>
      <c r="D256" s="1">
        <f>'PR-RAS'!E260</f>
        <v>46378.14</v>
      </c>
      <c r="E256" s="1">
        <v>0</v>
      </c>
      <c r="F256" s="1">
        <v>0</v>
      </c>
      <c r="G256" s="2">
        <f t="shared" si="0"/>
        <v>39486.135450000002</v>
      </c>
      <c r="H256" s="2">
        <f t="shared" si="1"/>
        <v>0.44999999999708962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6782.15</v>
      </c>
      <c r="D257" s="1">
        <f>'PR-RAS'!E261</f>
        <v>30491.7</v>
      </c>
      <c r="E257" s="1">
        <v>0</v>
      </c>
      <c r="F257" s="1">
        <v>0</v>
      </c>
      <c r="G257" s="2">
        <f t="shared" si="0"/>
        <v>17347.980800000001</v>
      </c>
      <c r="H257" s="2">
        <f t="shared" si="1"/>
        <v>0.44999999999890861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109544.12</v>
      </c>
      <c r="D259" s="1">
        <f>'PR-RAS'!E263</f>
        <v>132481.85999999999</v>
      </c>
      <c r="E259" s="1">
        <v>0</v>
      </c>
      <c r="F259" s="1">
        <v>0</v>
      </c>
      <c r="G259" s="2">
        <f t="shared" si="0"/>
        <v>96623.022719999994</v>
      </c>
      <c r="H259" s="2">
        <f t="shared" si="1"/>
        <v>0.26000000000931323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95204.51</v>
      </c>
      <c r="D260" s="1">
        <f>'PR-RAS'!E264</f>
        <v>129653.75</v>
      </c>
      <c r="E260" s="1">
        <v>0</v>
      </c>
      <c r="F260" s="1">
        <v>0</v>
      </c>
      <c r="G260" s="2">
        <f t="shared" si="0"/>
        <v>91818.610590000011</v>
      </c>
      <c r="H260" s="2">
        <f t="shared" si="1"/>
        <v>0.74000000000523869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76177.7</v>
      </c>
      <c r="D261" s="1">
        <f>'PR-RAS'!E265</f>
        <v>104307.26</v>
      </c>
      <c r="E261" s="1">
        <v>0</v>
      </c>
      <c r="F261" s="1">
        <v>0</v>
      </c>
      <c r="G261" s="2">
        <f t="shared" si="0"/>
        <v>74045.977199999994</v>
      </c>
      <c r="H261" s="2">
        <f t="shared" si="1"/>
        <v>0.55999999999767169</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19026.810000000001</v>
      </c>
      <c r="D262" s="1">
        <f>'PR-RAS'!E266</f>
        <v>25346.49</v>
      </c>
      <c r="E262" s="1">
        <v>0</v>
      </c>
      <c r="F262" s="1">
        <v>0</v>
      </c>
      <c r="G262" s="2">
        <f t="shared" si="0"/>
        <v>18196.865190000004</v>
      </c>
      <c r="H262" s="2">
        <f t="shared" si="1"/>
        <v>0.68000000000029104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2000</v>
      </c>
      <c r="D264" s="1">
        <f>'PR-RAS'!E268</f>
        <v>0</v>
      </c>
      <c r="E264" s="1">
        <v>0</v>
      </c>
      <c r="F264" s="1">
        <v>0</v>
      </c>
      <c r="G264" s="2">
        <f t="shared" si="0"/>
        <v>526</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2000</v>
      </c>
      <c r="D265" s="1">
        <f>'PR-RAS'!E269</f>
        <v>0</v>
      </c>
      <c r="E265" s="1">
        <v>0</v>
      </c>
      <c r="F265" s="1">
        <v>0</v>
      </c>
      <c r="G265" s="2">
        <f t="shared" ref="G265:G521" si="8">(B265/1000)*(C265*1+D265*2)</f>
        <v>528</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12339.61</v>
      </c>
      <c r="D275" s="1">
        <f>'PR-RAS'!E279</f>
        <v>2828.11</v>
      </c>
      <c r="E275" s="1">
        <v>0</v>
      </c>
      <c r="F275" s="1">
        <v>0</v>
      </c>
      <c r="G275" s="2">
        <f t="shared" si="8"/>
        <v>4930.8574200000012</v>
      </c>
      <c r="H275" s="2">
        <f t="shared" si="9"/>
        <v>0.49999999999954525</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12339.61</v>
      </c>
      <c r="D276" s="1">
        <f>'PR-RAS'!E280</f>
        <v>2828.11</v>
      </c>
      <c r="E276" s="1">
        <v>0</v>
      </c>
      <c r="F276" s="1">
        <v>0</v>
      </c>
      <c r="G276" s="2">
        <f t="shared" si="8"/>
        <v>4948.853250000001</v>
      </c>
      <c r="H276" s="2">
        <f t="shared" si="9"/>
        <v>0.49999999999954525</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728435.54999999993</v>
      </c>
      <c r="D285" s="1">
        <f>'PR-RAS'!E289</f>
        <v>1039775.26</v>
      </c>
      <c r="E285" s="1">
        <v>0</v>
      </c>
      <c r="F285" s="1">
        <v>0</v>
      </c>
      <c r="G285" s="2">
        <f t="shared" si="8"/>
        <v>797468.0438799999</v>
      </c>
      <c r="H285" s="2">
        <f t="shared" si="9"/>
        <v>0.71000000007916242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682139.14</v>
      </c>
      <c r="D286" s="1">
        <f>'PR-RAS'!E290</f>
        <v>701588.15000000014</v>
      </c>
      <c r="E286" s="1">
        <v>0</v>
      </c>
      <c r="F286" s="1">
        <v>0</v>
      </c>
      <c r="G286" s="2">
        <f t="shared" si="8"/>
        <v>594314.90040000004</v>
      </c>
      <c r="H286" s="2">
        <f t="shared" si="9"/>
        <v>0.29000000015366822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2523731.83</v>
      </c>
      <c r="D288" s="1">
        <f>'PR-RAS'!E292</f>
        <v>440166.01</v>
      </c>
      <c r="E288" s="1">
        <v>0</v>
      </c>
      <c r="F288" s="1">
        <v>0</v>
      </c>
      <c r="G288" s="2">
        <f t="shared" si="8"/>
        <v>976966.32494999992</v>
      </c>
      <c r="H288" s="2">
        <f t="shared" si="9"/>
        <v>0.17999999993480742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51278.2</v>
      </c>
      <c r="D290" s="1">
        <f>'PR-RAS'!E294</f>
        <v>49653.03</v>
      </c>
      <c r="E290" s="1">
        <v>0</v>
      </c>
      <c r="F290" s="1">
        <v>0</v>
      </c>
      <c r="G290" s="2">
        <f t="shared" si="8"/>
        <v>43518.851139999999</v>
      </c>
      <c r="H290" s="2">
        <f t="shared" si="9"/>
        <v>0.22999999999592546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380805.34</v>
      </c>
      <c r="D293" s="1">
        <f>'PR-RAS'!E298</f>
        <v>27573.809999999998</v>
      </c>
      <c r="E293" s="1">
        <v>0</v>
      </c>
      <c r="F293" s="1">
        <v>0</v>
      </c>
      <c r="G293" s="2">
        <f t="shared" si="8"/>
        <v>127298.26432</v>
      </c>
      <c r="H293" s="2">
        <f t="shared" si="9"/>
        <v>0.53000000002793968</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380805.34</v>
      </c>
      <c r="D294" s="1">
        <f>'PR-RAS'!E299</f>
        <v>26346.46</v>
      </c>
      <c r="E294" s="1">
        <v>0</v>
      </c>
      <c r="F294" s="1">
        <v>0</v>
      </c>
      <c r="G294" s="2">
        <f t="shared" si="8"/>
        <v>127014.99017999999</v>
      </c>
      <c r="H294" s="2">
        <f t="shared" si="9"/>
        <v>0.80000000002473826</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380805.34</v>
      </c>
      <c r="D295" s="1">
        <f>'PR-RAS'!E300</f>
        <v>26346.46</v>
      </c>
      <c r="E295" s="1">
        <v>0</v>
      </c>
      <c r="F295" s="1">
        <v>0</v>
      </c>
      <c r="G295" s="2">
        <f t="shared" si="8"/>
        <v>127448.48844</v>
      </c>
      <c r="H295" s="2">
        <f t="shared" si="9"/>
        <v>0.80000000002473826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380805.34</v>
      </c>
      <c r="D296" s="1">
        <f>'PR-RAS'!E301</f>
        <v>26346.46</v>
      </c>
      <c r="E296" s="1">
        <v>0</v>
      </c>
      <c r="F296" s="1">
        <v>0</v>
      </c>
      <c r="G296" s="2">
        <f t="shared" si="8"/>
        <v>127881.98669999999</v>
      </c>
      <c r="H296" s="2">
        <f t="shared" si="9"/>
        <v>0.80000000002473826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1227.3499999999999</v>
      </c>
      <c r="E306" s="1">
        <v>0</v>
      </c>
      <c r="F306" s="1">
        <v>0</v>
      </c>
      <c r="G306" s="2">
        <f t="shared" si="8"/>
        <v>748.68349999999998</v>
      </c>
      <c r="H306" s="2">
        <f t="shared" si="9"/>
        <v>0.34999999999990905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1227.3499999999999</v>
      </c>
      <c r="E307" s="1">
        <v>0</v>
      </c>
      <c r="F307" s="1">
        <v>0</v>
      </c>
      <c r="G307" s="2">
        <f t="shared" si="8"/>
        <v>751.13819999999998</v>
      </c>
      <c r="H307" s="2">
        <f t="shared" si="9"/>
        <v>0.34999999999990905</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1227.3499999999999</v>
      </c>
      <c r="E308" s="1">
        <v>0</v>
      </c>
      <c r="F308" s="1">
        <v>0</v>
      </c>
      <c r="G308" s="2">
        <f t="shared" si="8"/>
        <v>753.59289999999999</v>
      </c>
      <c r="H308" s="2">
        <f t="shared" si="9"/>
        <v>0.34999999999990905</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338904.40000000008</v>
      </c>
      <c r="D345" s="1">
        <f>'PR-RAS'!E350</f>
        <v>1078224.31</v>
      </c>
      <c r="E345" s="1">
        <v>0</v>
      </c>
      <c r="F345" s="1">
        <v>0</v>
      </c>
      <c r="G345" s="2">
        <f t="shared" si="8"/>
        <v>858401.43887999991</v>
      </c>
      <c r="H345" s="2">
        <f t="shared" si="9"/>
        <v>0.71000000013737008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337590.44000000006</v>
      </c>
      <c r="D358" s="1">
        <f>'PR-RAS'!E363</f>
        <v>910011.28</v>
      </c>
      <c r="E358" s="1">
        <v>0</v>
      </c>
      <c r="F358" s="1">
        <v>0</v>
      </c>
      <c r="G358" s="2">
        <f t="shared" si="8"/>
        <v>770267.84100000001</v>
      </c>
      <c r="H358" s="2">
        <f t="shared" si="9"/>
        <v>0.72000000008847564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248462.14</v>
      </c>
      <c r="D359" s="1">
        <f>'PR-RAS'!E364</f>
        <v>412360.08</v>
      </c>
      <c r="E359" s="1">
        <v>0</v>
      </c>
      <c r="F359" s="1">
        <v>0</v>
      </c>
      <c r="G359" s="2">
        <f t="shared" si="8"/>
        <v>384199.2634</v>
      </c>
      <c r="H359" s="2">
        <f t="shared" si="9"/>
        <v>0.22000000003026798</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57421.22</v>
      </c>
      <c r="D361" s="1">
        <f>'PR-RAS'!E366</f>
        <v>138391.01</v>
      </c>
      <c r="E361" s="1">
        <v>0</v>
      </c>
      <c r="F361" s="1">
        <v>0</v>
      </c>
      <c r="G361" s="2">
        <f t="shared" si="8"/>
        <v>120313.16639999999</v>
      </c>
      <c r="H361" s="2">
        <f t="shared" si="9"/>
        <v>0.23000000001047738</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72878.05</v>
      </c>
      <c r="D362" s="1">
        <f>'PR-RAS'!E367</f>
        <v>0</v>
      </c>
      <c r="E362" s="1">
        <v>0</v>
      </c>
      <c r="F362" s="1">
        <v>0</v>
      </c>
      <c r="G362" s="2">
        <f t="shared" si="8"/>
        <v>26308.976050000001</v>
      </c>
      <c r="H362" s="2">
        <f t="shared" si="9"/>
        <v>5.0000000002910383E-2</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118162.87</v>
      </c>
      <c r="D363" s="1">
        <f>'PR-RAS'!E368</f>
        <v>273969.07</v>
      </c>
      <c r="E363" s="1">
        <v>0</v>
      </c>
      <c r="F363" s="1">
        <v>0</v>
      </c>
      <c r="G363" s="2">
        <f t="shared" si="8"/>
        <v>241128.56562000001</v>
      </c>
      <c r="H363" s="2">
        <f t="shared" si="9"/>
        <v>0.20000000001164153</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54718.14</v>
      </c>
      <c r="D364" s="1">
        <f>'PR-RAS'!E369</f>
        <v>492657.19999999995</v>
      </c>
      <c r="E364" s="1">
        <v>0</v>
      </c>
      <c r="F364" s="1">
        <v>0</v>
      </c>
      <c r="G364" s="2">
        <f t="shared" si="8"/>
        <v>377531.81201999995</v>
      </c>
      <c r="H364" s="2">
        <f t="shared" si="9"/>
        <v>0.33999999995285179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11486.84</v>
      </c>
      <c r="D365" s="1">
        <f>'PR-RAS'!E370</f>
        <v>10166.799999999999</v>
      </c>
      <c r="E365" s="1">
        <v>0</v>
      </c>
      <c r="F365" s="1">
        <v>0</v>
      </c>
      <c r="G365" s="2">
        <f t="shared" si="8"/>
        <v>11582.640159999999</v>
      </c>
      <c r="H365" s="2">
        <f t="shared" si="9"/>
        <v>0.36000000000058208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3538.99</v>
      </c>
      <c r="D366" s="1">
        <f>'PR-RAS'!E371</f>
        <v>33753.599999999999</v>
      </c>
      <c r="E366" s="1">
        <v>0</v>
      </c>
      <c r="F366" s="1">
        <v>0</v>
      </c>
      <c r="G366" s="2">
        <f t="shared" si="8"/>
        <v>25931.859349999999</v>
      </c>
      <c r="H366" s="2">
        <f t="shared" si="9"/>
        <v>0.41000000000167347</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14314.14</v>
      </c>
      <c r="E367" s="1">
        <v>0</v>
      </c>
      <c r="F367" s="1">
        <v>0</v>
      </c>
      <c r="G367" s="2">
        <f t="shared" si="8"/>
        <v>10477.95048</v>
      </c>
      <c r="H367" s="2">
        <f t="shared" si="9"/>
        <v>0.13999999999941792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39692.31</v>
      </c>
      <c r="D371" s="1">
        <f>'PR-RAS'!E376</f>
        <v>434422.66</v>
      </c>
      <c r="E371" s="1">
        <v>0</v>
      </c>
      <c r="F371" s="1">
        <v>0</v>
      </c>
      <c r="G371" s="2">
        <f t="shared" si="8"/>
        <v>336158.92309999996</v>
      </c>
      <c r="H371" s="2">
        <f t="shared" si="9"/>
        <v>0.65000000002328306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34410.160000000003</v>
      </c>
      <c r="D386" s="1">
        <f>'PR-RAS'!E391</f>
        <v>4994</v>
      </c>
      <c r="E386" s="1">
        <v>0</v>
      </c>
      <c r="F386" s="1">
        <v>0</v>
      </c>
      <c r="G386" s="2">
        <f t="shared" si="8"/>
        <v>17093.2916</v>
      </c>
      <c r="H386" s="2">
        <f t="shared" si="9"/>
        <v>0.16000000000349246</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21069.77</v>
      </c>
      <c r="D388" s="1">
        <f>'PR-RAS'!E393</f>
        <v>3369</v>
      </c>
      <c r="E388" s="1">
        <v>0</v>
      </c>
      <c r="F388" s="1">
        <v>0</v>
      </c>
      <c r="G388" s="2">
        <f t="shared" si="8"/>
        <v>10761.60699</v>
      </c>
      <c r="H388" s="2">
        <f t="shared" si="9"/>
        <v>0.22999999999956344</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13340.39</v>
      </c>
      <c r="D389" s="1">
        <f>'PR-RAS'!E394</f>
        <v>1625</v>
      </c>
      <c r="E389" s="1">
        <v>0</v>
      </c>
      <c r="F389" s="1">
        <v>0</v>
      </c>
      <c r="G389" s="2">
        <f t="shared" si="8"/>
        <v>6437.07132</v>
      </c>
      <c r="H389" s="2">
        <f t="shared" si="9"/>
        <v>0.38999999999941792</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1313.96</v>
      </c>
      <c r="D397" s="1">
        <f>'PR-RAS'!E402</f>
        <v>168213.03</v>
      </c>
      <c r="E397" s="1">
        <v>0</v>
      </c>
      <c r="F397" s="1">
        <v>0</v>
      </c>
      <c r="G397" s="2">
        <f t="shared" si="8"/>
        <v>133745.04792000001</v>
      </c>
      <c r="H397" s="2">
        <f t="shared" si="9"/>
        <v>6.9999999998799467E-2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1313.96</v>
      </c>
      <c r="D398" s="1">
        <f>'PR-RAS'!E403</f>
        <v>168213.03</v>
      </c>
      <c r="E398" s="1">
        <v>0</v>
      </c>
      <c r="F398" s="1">
        <v>0</v>
      </c>
      <c r="G398" s="2">
        <f t="shared" si="8"/>
        <v>134082.78794000001</v>
      </c>
      <c r="H398" s="2">
        <f t="shared" si="9"/>
        <v>6.9999999998799467E-2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41900.939999999944</v>
      </c>
      <c r="D402" s="1">
        <f>'PR-RAS'!E407</f>
        <v>0</v>
      </c>
      <c r="E402" s="1">
        <v>0</v>
      </c>
      <c r="F402" s="1">
        <v>0</v>
      </c>
      <c r="G402" s="2">
        <f t="shared" si="8"/>
        <v>16802.276939999978</v>
      </c>
      <c r="H402" s="2">
        <f t="shared" si="9"/>
        <v>6.0000000055879354E-2</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1050650.5</v>
      </c>
      <c r="E403" s="1">
        <v>0</v>
      </c>
      <c r="F403" s="1">
        <v>0</v>
      </c>
      <c r="G403" s="2">
        <f t="shared" si="8"/>
        <v>844723.00200000009</v>
      </c>
      <c r="H403" s="2">
        <f t="shared" si="9"/>
        <v>0.5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2823554.58</v>
      </c>
      <c r="D405" s="1">
        <f>'PR-RAS'!E410</f>
        <v>15997.09</v>
      </c>
      <c r="E405" s="1">
        <v>0</v>
      </c>
      <c r="F405" s="1">
        <v>0</v>
      </c>
      <c r="G405" s="2">
        <f t="shared" si="8"/>
        <v>1153641.6990400001</v>
      </c>
      <c r="H405" s="2">
        <f t="shared" si="9"/>
        <v>0.50999999992563971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248621.44</v>
      </c>
      <c r="D406" s="1">
        <f>'PR-RAS'!E411</f>
        <v>196492.98</v>
      </c>
      <c r="E406" s="1">
        <v>0</v>
      </c>
      <c r="F406" s="1">
        <v>0</v>
      </c>
      <c r="G406" s="2">
        <f t="shared" si="8"/>
        <v>259850.99700000003</v>
      </c>
      <c r="H406" s="2">
        <f t="shared" si="9"/>
        <v>0.45999999999185093</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1791380.03</v>
      </c>
      <c r="D407" s="1">
        <f>'PR-RAS'!E412</f>
        <v>1768937.2200000002</v>
      </c>
      <c r="E407" s="1">
        <v>0</v>
      </c>
      <c r="F407" s="1">
        <v>0</v>
      </c>
      <c r="G407" s="2">
        <f t="shared" si="8"/>
        <v>2163677.3148200004</v>
      </c>
      <c r="H407" s="2">
        <f t="shared" si="9"/>
        <v>0.25000000023283064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1067339.95</v>
      </c>
      <c r="D408" s="1">
        <f>'PR-RAS'!E413</f>
        <v>2117999.5700000003</v>
      </c>
      <c r="E408" s="1">
        <v>0</v>
      </c>
      <c r="F408" s="1">
        <v>0</v>
      </c>
      <c r="G408" s="2">
        <f t="shared" si="8"/>
        <v>2158459.0096300002</v>
      </c>
      <c r="H408" s="2">
        <f t="shared" si="9"/>
        <v>0.4799999997485429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724040.08000000007</v>
      </c>
      <c r="D409" s="1">
        <f>'PR-RAS'!E414</f>
        <v>0</v>
      </c>
      <c r="E409" s="1">
        <v>0</v>
      </c>
      <c r="F409" s="1">
        <v>0</v>
      </c>
      <c r="G409" s="2">
        <f t="shared" si="8"/>
        <v>295408.35264</v>
      </c>
      <c r="H409" s="2">
        <f t="shared" si="9"/>
        <v>8.0000000074505806E-2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349062.35000000009</v>
      </c>
      <c r="E410" s="1">
        <v>0</v>
      </c>
      <c r="F410" s="1">
        <v>0</v>
      </c>
      <c r="G410" s="2">
        <f t="shared" si="8"/>
        <v>285533.00230000005</v>
      </c>
      <c r="H410" s="2">
        <f t="shared" si="9"/>
        <v>0.35000000009313226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424168.92</v>
      </c>
      <c r="E411" s="1">
        <v>0</v>
      </c>
      <c r="F411" s="1">
        <v>0</v>
      </c>
      <c r="G411" s="2">
        <f t="shared" si="8"/>
        <v>347818.51439999999</v>
      </c>
      <c r="H411" s="2">
        <f t="shared" si="9"/>
        <v>8.0000000016298145E-2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299822.75</v>
      </c>
      <c r="D412" s="1">
        <f>'PR-RAS'!E417</f>
        <v>0</v>
      </c>
      <c r="E412" s="1">
        <v>0</v>
      </c>
      <c r="F412" s="1">
        <v>0</v>
      </c>
      <c r="G412" s="2">
        <f t="shared" si="8"/>
        <v>123227.15024999999</v>
      </c>
      <c r="H412" s="2">
        <f t="shared" si="9"/>
        <v>0.25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299899.64</v>
      </c>
      <c r="D413" s="1">
        <f>'PR-RAS'!E418</f>
        <v>246146.01</v>
      </c>
      <c r="E413" s="1">
        <v>0</v>
      </c>
      <c r="F413" s="1">
        <v>0</v>
      </c>
      <c r="G413" s="2">
        <f t="shared" si="8"/>
        <v>326382.96392000001</v>
      </c>
      <c r="H413" s="2">
        <f t="shared" si="9"/>
        <v>0.36999999999534339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4055.35</v>
      </c>
      <c r="D414" s="1">
        <f>'PR-RAS'!E420</f>
        <v>286875</v>
      </c>
      <c r="E414" s="1">
        <v>0</v>
      </c>
      <c r="F414" s="1">
        <v>0</v>
      </c>
      <c r="G414" s="2">
        <f t="shared" si="8"/>
        <v>238633.60954999996</v>
      </c>
      <c r="H414" s="2">
        <f t="shared" si="9"/>
        <v>0.34999999999990905</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4055.35</v>
      </c>
      <c r="D478" s="1">
        <f>'PR-RAS'!E484</f>
        <v>286875</v>
      </c>
      <c r="E478" s="1">
        <v>0</v>
      </c>
      <c r="F478" s="1">
        <v>0</v>
      </c>
      <c r="G478" s="2">
        <f t="shared" si="8"/>
        <v>275613.15194999997</v>
      </c>
      <c r="H478" s="2">
        <f t="shared" si="9"/>
        <v>0.34999999999990905</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286875</v>
      </c>
      <c r="E489" s="1">
        <v>0</v>
      </c>
      <c r="F489" s="1">
        <v>0</v>
      </c>
      <c r="G489" s="2">
        <f t="shared" si="8"/>
        <v>279990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286875</v>
      </c>
      <c r="E492" s="1">
        <v>0</v>
      </c>
      <c r="F492" s="1">
        <v>0</v>
      </c>
      <c r="G492" s="2">
        <f t="shared" si="8"/>
        <v>281711.25</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4055.35</v>
      </c>
      <c r="D501" s="1">
        <f>'PR-RAS'!E507</f>
        <v>0</v>
      </c>
      <c r="E501" s="1">
        <v>0</v>
      </c>
      <c r="F501" s="1">
        <v>0</v>
      </c>
      <c r="G501" s="2">
        <f t="shared" si="8"/>
        <v>2027.675</v>
      </c>
      <c r="H501" s="2">
        <f t="shared" si="9"/>
        <v>0.34999999999990905</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4055.35</v>
      </c>
      <c r="D502" s="1">
        <f>'PR-RAS'!E508</f>
        <v>0</v>
      </c>
      <c r="E502" s="1">
        <v>0</v>
      </c>
      <c r="F502" s="1">
        <v>0</v>
      </c>
      <c r="G502" s="2">
        <f t="shared" si="8"/>
        <v>2031.73035</v>
      </c>
      <c r="H502" s="2">
        <f t="shared" si="9"/>
        <v>0.34999999999990905</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274633.82</v>
      </c>
      <c r="D522" s="1">
        <f>'PR-RAS'!E528</f>
        <v>155824.22999999998</v>
      </c>
      <c r="E522" s="1">
        <v>0</v>
      </c>
      <c r="F522" s="1">
        <v>0</v>
      </c>
      <c r="G522" s="2">
        <f t="shared" ref="G522:G809" si="10">(B522/1000)*(C522*1+D522*2)</f>
        <v>305453.06788000005</v>
      </c>
      <c r="H522" s="2">
        <f t="shared" ref="H522:H809" si="11">ABS(C522-ROUND(C522,0))+ABS(D522-ROUND(D522,0))</f>
        <v>0.40999999997438863</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274633.82</v>
      </c>
      <c r="D587" s="1">
        <f>'PR-RAS'!E593</f>
        <v>155824.22999999998</v>
      </c>
      <c r="E587" s="1">
        <v>0</v>
      </c>
      <c r="F587" s="1">
        <v>0</v>
      </c>
      <c r="G587" s="2">
        <f t="shared" si="10"/>
        <v>343561.41608</v>
      </c>
      <c r="H587" s="2">
        <f t="shared" si="11"/>
        <v>0.40999999997438863</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263820.82</v>
      </c>
      <c r="D599" s="1">
        <f>'PR-RAS'!E605</f>
        <v>151768.87</v>
      </c>
      <c r="E599" s="1">
        <v>0</v>
      </c>
      <c r="F599" s="1">
        <v>0</v>
      </c>
      <c r="G599" s="2">
        <f t="shared" si="10"/>
        <v>339280.41888000001</v>
      </c>
      <c r="H599" s="2">
        <f t="shared" si="11"/>
        <v>0.30999999999767169</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263820.82</v>
      </c>
      <c r="D600" s="1">
        <f>'PR-RAS'!E606</f>
        <v>0</v>
      </c>
      <c r="E600" s="1">
        <v>0</v>
      </c>
      <c r="F600" s="1">
        <v>0</v>
      </c>
      <c r="G600" s="2">
        <f t="shared" si="10"/>
        <v>158028.67118</v>
      </c>
      <c r="H600" s="2">
        <f t="shared" si="11"/>
        <v>0.17999999999301508</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151768.87</v>
      </c>
      <c r="E602" s="1">
        <v>0</v>
      </c>
      <c r="F602" s="1">
        <v>0</v>
      </c>
      <c r="G602" s="2">
        <f t="shared" si="10"/>
        <v>182426.18174</v>
      </c>
      <c r="H602" s="2">
        <f t="shared" si="11"/>
        <v>0.13000000000465661</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10813</v>
      </c>
      <c r="D611" s="1">
        <f>'PR-RAS'!E617</f>
        <v>4055.36</v>
      </c>
      <c r="E611" s="1">
        <v>0</v>
      </c>
      <c r="F611" s="1">
        <v>0</v>
      </c>
      <c r="G611" s="2">
        <f t="shared" si="10"/>
        <v>11543.469200000001</v>
      </c>
      <c r="H611" s="2">
        <f t="shared" si="11"/>
        <v>0.36000000000012733</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10813</v>
      </c>
      <c r="D612" s="1">
        <f>'PR-RAS'!E618</f>
        <v>4055.36</v>
      </c>
      <c r="E612" s="1">
        <v>0</v>
      </c>
      <c r="F612" s="1">
        <v>0</v>
      </c>
      <c r="G612" s="2">
        <f t="shared" si="10"/>
        <v>11562.39292</v>
      </c>
      <c r="H612" s="2">
        <f t="shared" si="11"/>
        <v>0.36000000000012733</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131050.77000000002</v>
      </c>
      <c r="E629" s="1">
        <v>0</v>
      </c>
      <c r="F629" s="1">
        <v>0</v>
      </c>
      <c r="G629" s="2">
        <f t="shared" si="10"/>
        <v>164599.76712000003</v>
      </c>
      <c r="H629" s="2">
        <f t="shared" si="11"/>
        <v>0.22999999998137355</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270578.47000000003</v>
      </c>
      <c r="D630" s="1">
        <f>'PR-RAS'!E636</f>
        <v>0</v>
      </c>
      <c r="E630" s="1">
        <v>0</v>
      </c>
      <c r="F630" s="1">
        <v>0</v>
      </c>
      <c r="G630" s="2">
        <f t="shared" si="10"/>
        <v>170193.85763000001</v>
      </c>
      <c r="H630" s="2">
        <f t="shared" si="11"/>
        <v>0.47000000003026798</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269123.09999999998</v>
      </c>
      <c r="D631" s="1">
        <f>'PR-RAS'!E637</f>
        <v>0</v>
      </c>
      <c r="E631" s="1">
        <v>0</v>
      </c>
      <c r="F631" s="1">
        <v>0</v>
      </c>
      <c r="G631" s="2">
        <f t="shared" si="10"/>
        <v>169547.55299999999</v>
      </c>
      <c r="H631" s="2">
        <f t="shared" si="11"/>
        <v>9.9999999976716936E-2</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1795435.3800000001</v>
      </c>
      <c r="D633" s="1">
        <f>'PR-RAS'!E639</f>
        <v>2055812.2200000002</v>
      </c>
      <c r="E633" s="1">
        <v>0</v>
      </c>
      <c r="F633" s="1">
        <v>0</v>
      </c>
      <c r="G633" s="2">
        <f t="shared" si="10"/>
        <v>3733261.8062400003</v>
      </c>
      <c r="H633" s="2">
        <f t="shared" si="11"/>
        <v>0.6000000003259629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1341973.77</v>
      </c>
      <c r="D634" s="1">
        <f>'PR-RAS'!E640</f>
        <v>2273823.8000000003</v>
      </c>
      <c r="E634" s="1">
        <v>0</v>
      </c>
      <c r="F634" s="1">
        <v>0</v>
      </c>
      <c r="G634" s="2">
        <f t="shared" si="10"/>
        <v>3728130.3272100007</v>
      </c>
      <c r="H634" s="2">
        <f t="shared" si="11"/>
        <v>0.42999999970197678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453461.6100000001</v>
      </c>
      <c r="D635" s="1">
        <f>'PR-RAS'!E641</f>
        <v>0</v>
      </c>
      <c r="E635" s="1">
        <v>0</v>
      </c>
      <c r="F635" s="1">
        <v>0</v>
      </c>
      <c r="G635" s="2">
        <f t="shared" si="10"/>
        <v>287494.66074000008</v>
      </c>
      <c r="H635" s="2">
        <f t="shared" si="11"/>
        <v>0.38999999989755452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218011.58000000007</v>
      </c>
      <c r="E636" s="1">
        <v>0</v>
      </c>
      <c r="F636" s="1">
        <v>0</v>
      </c>
      <c r="G636" s="2">
        <f t="shared" si="10"/>
        <v>276874.70660000009</v>
      </c>
      <c r="H636" s="2">
        <f t="shared" si="11"/>
        <v>0.41999999992549419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424168.92</v>
      </c>
      <c r="E637" s="1">
        <v>0</v>
      </c>
      <c r="F637" s="1">
        <v>0</v>
      </c>
      <c r="G637" s="2">
        <f t="shared" si="10"/>
        <v>539542.86624</v>
      </c>
      <c r="H637" s="2">
        <f t="shared" si="11"/>
        <v>8.0000000016298145E-2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30699.650000000023</v>
      </c>
      <c r="D638" s="1">
        <f>'PR-RAS'!E644</f>
        <v>0</v>
      </c>
      <c r="E638" s="1">
        <v>0</v>
      </c>
      <c r="F638" s="1">
        <v>0</v>
      </c>
      <c r="G638" s="2">
        <f t="shared" si="10"/>
        <v>19555.677050000017</v>
      </c>
      <c r="H638" s="2">
        <f t="shared" si="11"/>
        <v>0.34999999997671694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422761.96000000008</v>
      </c>
      <c r="D639" s="1">
        <f>'PR-RAS'!E645</f>
        <v>206157.33999999991</v>
      </c>
      <c r="E639" s="1">
        <v>0</v>
      </c>
      <c r="F639" s="1">
        <v>0</v>
      </c>
      <c r="G639" s="2">
        <f t="shared" si="10"/>
        <v>532778.89631999994</v>
      </c>
      <c r="H639" s="2">
        <f t="shared" si="11"/>
        <v>0.37999999983003363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83071.009999999995</v>
      </c>
      <c r="D642" s="1">
        <f>'PR-RAS'!E649</f>
        <v>349074.4</v>
      </c>
      <c r="E642" s="1">
        <v>0</v>
      </c>
      <c r="F642" s="1">
        <v>0</v>
      </c>
      <c r="G642" s="2">
        <f t="shared" si="10"/>
        <v>500761.89821000007</v>
      </c>
      <c r="H642" s="2">
        <f t="shared" si="11"/>
        <v>0.41000000001804437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2109114.2599999998</v>
      </c>
      <c r="D643" s="1">
        <f>'PR-RAS'!E650</f>
        <v>1879984.06</v>
      </c>
      <c r="E643" s="1">
        <v>0</v>
      </c>
      <c r="F643" s="1">
        <v>0</v>
      </c>
      <c r="G643" s="2">
        <f t="shared" si="10"/>
        <v>3767950.88796</v>
      </c>
      <c r="H643" s="2">
        <f t="shared" si="11"/>
        <v>0.31999999983236194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1843110.87</v>
      </c>
      <c r="D644" s="1">
        <f>'PR-RAS'!E651</f>
        <v>1951527.29</v>
      </c>
      <c r="E644" s="1">
        <v>0</v>
      </c>
      <c r="F644" s="1">
        <v>0</v>
      </c>
      <c r="G644" s="2">
        <f t="shared" si="10"/>
        <v>3694784.3843500004</v>
      </c>
      <c r="H644" s="2">
        <f t="shared" si="11"/>
        <v>0.41999999992549419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349074.39999999944</v>
      </c>
      <c r="D645" s="1">
        <f>'PR-RAS'!E652</f>
        <v>277531.16999999993</v>
      </c>
      <c r="E645" s="1">
        <v>0</v>
      </c>
      <c r="F645" s="1">
        <v>0</v>
      </c>
      <c r="G645" s="2">
        <f t="shared" si="10"/>
        <v>582264.06055999955</v>
      </c>
      <c r="H645" s="2">
        <f t="shared" si="11"/>
        <v>0.56999999936670065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14</v>
      </c>
      <c r="D646" s="1">
        <f>'PR-RAS'!E653</f>
        <v>21</v>
      </c>
      <c r="E646" s="1">
        <v>0</v>
      </c>
      <c r="F646" s="1">
        <v>0</v>
      </c>
      <c r="G646" s="2">
        <f t="shared" si="10"/>
        <v>36.120000000000005</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11</v>
      </c>
      <c r="D647" s="1">
        <f>'PR-RAS'!E654</f>
        <v>14</v>
      </c>
      <c r="E647" s="1">
        <v>0</v>
      </c>
      <c r="F647" s="1">
        <v>0</v>
      </c>
      <c r="G647" s="2">
        <f t="shared" si="10"/>
        <v>25.193999999999999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13</v>
      </c>
      <c r="D648" s="1">
        <f>'PR-RAS'!E655</f>
        <v>19</v>
      </c>
      <c r="E648" s="1">
        <v>0</v>
      </c>
      <c r="F648" s="1">
        <v>0</v>
      </c>
      <c r="G648" s="2">
        <f t="shared" si="10"/>
        <v>32.997</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10</v>
      </c>
      <c r="D649" s="1">
        <f>'PR-RAS'!E656</f>
        <v>12</v>
      </c>
      <c r="E649" s="1">
        <v>0</v>
      </c>
      <c r="F649" s="1">
        <v>0</v>
      </c>
      <c r="G649" s="2">
        <f t="shared" si="10"/>
        <v>22.032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22.95</v>
      </c>
      <c r="D653" s="1">
        <f>'PR-RAS'!E660</f>
        <v>0</v>
      </c>
      <c r="E653" s="1">
        <v>0</v>
      </c>
      <c r="F653" s="1">
        <v>0</v>
      </c>
      <c r="G653" s="2">
        <f t="shared" si="10"/>
        <v>14.9634</v>
      </c>
      <c r="H653" s="2">
        <f t="shared" si="11"/>
        <v>5.0000000000000711E-2</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404884.87</v>
      </c>
      <c r="D654" s="1">
        <f>'PR-RAS'!E661</f>
        <v>539265.97</v>
      </c>
      <c r="E654" s="1">
        <v>0</v>
      </c>
      <c r="F654" s="1">
        <v>0</v>
      </c>
      <c r="G654" s="2">
        <f t="shared" si="10"/>
        <v>968671.17693000007</v>
      </c>
      <c r="H654" s="2">
        <f t="shared" si="11"/>
        <v>0.16000000003259629</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34708.050000000003</v>
      </c>
      <c r="D655" s="1">
        <f>'PR-RAS'!E662</f>
        <v>490.94</v>
      </c>
      <c r="E655" s="1">
        <v>0</v>
      </c>
      <c r="F655" s="1">
        <v>0</v>
      </c>
      <c r="G655" s="2">
        <f t="shared" si="10"/>
        <v>23341.214220000002</v>
      </c>
      <c r="H655" s="2">
        <f t="shared" si="11"/>
        <v>0.11000000000291266</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59805</v>
      </c>
      <c r="D658" s="1">
        <f>'PR-RAS'!E665</f>
        <v>110700</v>
      </c>
      <c r="E658" s="1">
        <v>0</v>
      </c>
      <c r="F658" s="1">
        <v>0</v>
      </c>
      <c r="G658" s="2">
        <f t="shared" si="10"/>
        <v>184751.685</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14000</v>
      </c>
      <c r="D659" s="1">
        <f>'PR-RAS'!E666</f>
        <v>20000</v>
      </c>
      <c r="E659" s="1">
        <v>0</v>
      </c>
      <c r="F659" s="1">
        <v>0</v>
      </c>
      <c r="G659" s="2">
        <f t="shared" si="10"/>
        <v>35532</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917.44</v>
      </c>
      <c r="D662" s="1">
        <f>'PR-RAS'!E669</f>
        <v>1357.11</v>
      </c>
      <c r="E662" s="1">
        <v>0</v>
      </c>
      <c r="F662" s="1">
        <v>0</v>
      </c>
      <c r="G662" s="2">
        <f t="shared" si="10"/>
        <v>2400.5272599999998</v>
      </c>
      <c r="H662" s="2">
        <f t="shared" si="11"/>
        <v>0.54999999999995453</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4000</v>
      </c>
      <c r="D663" s="1">
        <f>'PR-RAS'!E670</f>
        <v>0</v>
      </c>
      <c r="E663" s="1">
        <v>0</v>
      </c>
      <c r="F663" s="1">
        <v>0</v>
      </c>
      <c r="G663" s="2">
        <f t="shared" si="10"/>
        <v>2648</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25151.3</v>
      </c>
      <c r="D666" s="1">
        <f>'PR-RAS'!E673</f>
        <v>244607.17</v>
      </c>
      <c r="E666" s="1">
        <v>0</v>
      </c>
      <c r="F666" s="1">
        <v>0</v>
      </c>
      <c r="G666" s="2">
        <f t="shared" si="10"/>
        <v>342053.15060000005</v>
      </c>
      <c r="H666" s="2">
        <f t="shared" si="11"/>
        <v>0.47000000001207809</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432</v>
      </c>
      <c r="D668" s="1">
        <f>'PR-RAS'!E675</f>
        <v>547.20000000000005</v>
      </c>
      <c r="E668" s="1">
        <v>0</v>
      </c>
      <c r="F668" s="1">
        <v>0</v>
      </c>
      <c r="G668" s="2">
        <f t="shared" si="10"/>
        <v>1018.1088000000001</v>
      </c>
      <c r="H668" s="2">
        <f t="shared" si="11"/>
        <v>0.20000000000004547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83452.13</v>
      </c>
      <c r="D687" s="1">
        <f>'PR-RAS'!E694</f>
        <v>225846.43</v>
      </c>
      <c r="E687" s="1">
        <v>0</v>
      </c>
      <c r="F687" s="1">
        <v>0</v>
      </c>
      <c r="G687" s="2">
        <f t="shared" si="10"/>
        <v>367109.46314000001</v>
      </c>
      <c r="H687" s="2">
        <f t="shared" si="11"/>
        <v>0.55999999999767169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5198.8100000000004</v>
      </c>
      <c r="D690" s="1">
        <f>'PR-RAS'!E697</f>
        <v>7690.29</v>
      </c>
      <c r="E690" s="1">
        <v>0</v>
      </c>
      <c r="F690" s="1">
        <v>0</v>
      </c>
      <c r="G690" s="2">
        <f t="shared" si="10"/>
        <v>14179.199709999999</v>
      </c>
      <c r="H690" s="2">
        <f t="shared" si="11"/>
        <v>0.47999999999956344</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289650.28999999998</v>
      </c>
      <c r="D691" s="1">
        <f>'PR-RAS'!E698</f>
        <v>20000</v>
      </c>
      <c r="E691" s="1">
        <v>0</v>
      </c>
      <c r="F691" s="1">
        <v>0</v>
      </c>
      <c r="G691" s="2">
        <f t="shared" si="10"/>
        <v>227458.70009999996</v>
      </c>
      <c r="H691" s="2">
        <f t="shared" si="11"/>
        <v>0.28999999997904524</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67685.95</v>
      </c>
      <c r="D703" s="1">
        <f>'PR-RAS'!E710</f>
        <v>74293.75</v>
      </c>
      <c r="E703" s="1">
        <v>0</v>
      </c>
      <c r="F703" s="1">
        <v>0</v>
      </c>
      <c r="G703" s="2">
        <f t="shared" si="10"/>
        <v>151823.96189999999</v>
      </c>
      <c r="H703" s="2">
        <f t="shared" si="11"/>
        <v>0.30000000000291038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398</v>
      </c>
      <c r="D710" s="1">
        <f>'PR-RAS'!E717</f>
        <v>300</v>
      </c>
      <c r="E710" s="1">
        <v>0</v>
      </c>
      <c r="F710" s="1">
        <v>0</v>
      </c>
      <c r="G710" s="2">
        <f t="shared" si="10"/>
        <v>707.58199999999999</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3885.15</v>
      </c>
      <c r="D711" s="1">
        <f>'PR-RAS'!E718</f>
        <v>6218.69</v>
      </c>
      <c r="E711" s="1">
        <v>0</v>
      </c>
      <c r="F711" s="1">
        <v>0</v>
      </c>
      <c r="G711" s="2">
        <f t="shared" si="10"/>
        <v>11588.996299999999</v>
      </c>
      <c r="H711" s="2">
        <f t="shared" si="11"/>
        <v>0.46000000000049113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400.19</v>
      </c>
      <c r="D713" s="1">
        <f>'PR-RAS'!E720</f>
        <v>175.2</v>
      </c>
      <c r="E713" s="1">
        <v>0</v>
      </c>
      <c r="F713" s="1">
        <v>0</v>
      </c>
      <c r="G713" s="2">
        <f t="shared" si="10"/>
        <v>534.42007999999987</v>
      </c>
      <c r="H713" s="2">
        <f t="shared" si="11"/>
        <v>0.38999999999998636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962.28</v>
      </c>
      <c r="D714" s="1">
        <f>'PR-RAS'!E721</f>
        <v>2365.56</v>
      </c>
      <c r="E714" s="1">
        <v>0</v>
      </c>
      <c r="F714" s="1">
        <v>0</v>
      </c>
      <c r="G714" s="2">
        <f t="shared" si="10"/>
        <v>4059.3941999999997</v>
      </c>
      <c r="H714" s="2">
        <f t="shared" si="11"/>
        <v>0.72000000000002728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6172.84</v>
      </c>
      <c r="D715" s="1">
        <f>'PR-RAS'!E722</f>
        <v>1119.77</v>
      </c>
      <c r="E715" s="1">
        <v>0</v>
      </c>
      <c r="F715" s="1">
        <v>0</v>
      </c>
      <c r="G715" s="2">
        <f t="shared" si="10"/>
        <v>6006.4393200000004</v>
      </c>
      <c r="H715" s="2">
        <f t="shared" si="11"/>
        <v>0.38999999999987267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102</v>
      </c>
      <c r="E719" s="1">
        <v>0</v>
      </c>
      <c r="F719" s="1">
        <v>0</v>
      </c>
      <c r="G719" s="2">
        <f t="shared" si="10"/>
        <v>146.47199999999998</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1257.67</v>
      </c>
      <c r="D735" s="1">
        <f>'PR-RAS'!E742</f>
        <v>2689.27</v>
      </c>
      <c r="E735" s="1">
        <v>0</v>
      </c>
      <c r="F735" s="1">
        <v>0</v>
      </c>
      <c r="G735" s="2">
        <f t="shared" si="10"/>
        <v>4870.9781400000002</v>
      </c>
      <c r="H735" s="2">
        <f t="shared" si="11"/>
        <v>0.59999999999990905</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6272.73</v>
      </c>
      <c r="D766" s="1">
        <f>'PR-RAS'!E773</f>
        <v>0</v>
      </c>
      <c r="E766" s="1">
        <v>0</v>
      </c>
      <c r="F766" s="1">
        <v>0</v>
      </c>
      <c r="G766" s="2">
        <f t="shared" si="10"/>
        <v>4798.6384499999995</v>
      </c>
      <c r="H766" s="2">
        <f t="shared" si="11"/>
        <v>0.27000000000043656</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49224.26</v>
      </c>
      <c r="D809" s="1">
        <f>'PR-RAS'!E816</f>
        <v>12778.14</v>
      </c>
      <c r="E809" s="1">
        <v>0</v>
      </c>
      <c r="F809" s="1">
        <v>0</v>
      </c>
      <c r="G809" s="2">
        <f t="shared" si="10"/>
        <v>60422.676320000013</v>
      </c>
      <c r="H809" s="2">
        <f t="shared" si="11"/>
        <v>0.40000000000145519</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5200</v>
      </c>
      <c r="E812" s="1">
        <v>0</v>
      </c>
      <c r="F812" s="1">
        <v>0</v>
      </c>
      <c r="G812" s="2">
        <f t="shared" si="18"/>
        <v>8434.4000000000015</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7167.05</v>
      </c>
      <c r="D814" s="1">
        <f>'PR-RAS'!E821</f>
        <v>8400</v>
      </c>
      <c r="E814" s="1">
        <v>0</v>
      </c>
      <c r="F814" s="1">
        <v>0</v>
      </c>
      <c r="G814" s="2">
        <f t="shared" si="18"/>
        <v>19485.211649999997</v>
      </c>
      <c r="H814" s="2">
        <f t="shared" si="19"/>
        <v>5.0000000000181899E-2</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5700</v>
      </c>
      <c r="D816" s="1">
        <f>'PR-RAS'!E823</f>
        <v>20000</v>
      </c>
      <c r="E816" s="1">
        <v>0</v>
      </c>
      <c r="F816" s="1">
        <v>0</v>
      </c>
      <c r="G816" s="2">
        <f t="shared" si="18"/>
        <v>37245.5</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5776.77</v>
      </c>
      <c r="D817" s="1">
        <f>'PR-RAS'!E824</f>
        <v>4295.88</v>
      </c>
      <c r="E817" s="1">
        <v>0</v>
      </c>
      <c r="F817" s="1">
        <v>0</v>
      </c>
      <c r="G817" s="2">
        <f t="shared" si="18"/>
        <v>11724.72048</v>
      </c>
      <c r="H817" s="2">
        <f t="shared" si="19"/>
        <v>0.3499999999994543</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1005.38</v>
      </c>
      <c r="D821" s="1">
        <f>'PR-RAS'!E828</f>
        <v>26195.82</v>
      </c>
      <c r="E821" s="1">
        <v>0</v>
      </c>
      <c r="F821" s="1">
        <v>0</v>
      </c>
      <c r="G821" s="2">
        <f t="shared" si="18"/>
        <v>43785.556399999994</v>
      </c>
      <c r="H821" s="2">
        <f t="shared" si="19"/>
        <v>0.56000000000028649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22000</v>
      </c>
      <c r="E822" s="1">
        <v>0</v>
      </c>
      <c r="F822" s="1">
        <v>0</v>
      </c>
      <c r="G822" s="2">
        <f t="shared" si="18"/>
        <v>36124</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12339.61</v>
      </c>
      <c r="D823" s="1">
        <f>'PR-RAS'!E830</f>
        <v>2828.11</v>
      </c>
      <c r="E823" s="1">
        <v>0</v>
      </c>
      <c r="F823" s="1">
        <v>0</v>
      </c>
      <c r="G823" s="2">
        <f t="shared" si="18"/>
        <v>14792.572260000001</v>
      </c>
      <c r="H823" s="2">
        <f t="shared" si="19"/>
        <v>0.49999999999954525</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286875</v>
      </c>
      <c r="E883" s="1">
        <v>0</v>
      </c>
      <c r="F883" s="1">
        <v>0</v>
      </c>
      <c r="G883" s="2">
        <f t="shared" si="18"/>
        <v>506047.5</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4055.35</v>
      </c>
      <c r="D893" s="1">
        <f>'PR-RAS'!E900</f>
        <v>0</v>
      </c>
      <c r="E893" s="1">
        <v>0</v>
      </c>
      <c r="F893" s="1">
        <v>0</v>
      </c>
      <c r="G893" s="2">
        <f t="shared" si="18"/>
        <v>3617.3721999999998</v>
      </c>
      <c r="H893" s="2">
        <f t="shared" si="19"/>
        <v>0.34999999999990905</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263820.82</v>
      </c>
      <c r="D946" s="1">
        <f>'PR-RAS'!E953</f>
        <v>0</v>
      </c>
      <c r="E946" s="1">
        <v>0</v>
      </c>
      <c r="F946" s="1">
        <v>0</v>
      </c>
      <c r="G946" s="2">
        <f t="shared" si="18"/>
        <v>249310.67489999998</v>
      </c>
      <c r="H946" s="2">
        <f t="shared" si="19"/>
        <v>0.17999999999301508</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151768.87</v>
      </c>
      <c r="E951" s="1">
        <v>0</v>
      </c>
      <c r="F951" s="1">
        <v>0</v>
      </c>
      <c r="G951" s="2">
        <f t="shared" si="18"/>
        <v>288360.853</v>
      </c>
      <c r="H951" s="2">
        <f t="shared" si="19"/>
        <v>0.13000000000465661</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10813</v>
      </c>
      <c r="D961" s="1">
        <f>'PR-RAS'!E968</f>
        <v>4055.36</v>
      </c>
      <c r="E961" s="1">
        <v>0</v>
      </c>
      <c r="F961" s="1">
        <v>0</v>
      </c>
      <c r="G961" s="2">
        <f t="shared" si="18"/>
        <v>18166.771199999999</v>
      </c>
      <c r="H961" s="2">
        <f t="shared" si="19"/>
        <v>0.36000000000012733</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135106.13</v>
      </c>
      <c r="E978" s="1">
        <v>0</v>
      </c>
      <c r="F978" s="1">
        <v>0</v>
      </c>
      <c r="G978" s="2">
        <f t="shared" si="18"/>
        <v>263997.37802</v>
      </c>
      <c r="H978" s="2">
        <f t="shared" si="19"/>
        <v>0.13000000000465661</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5461267.2200000007</v>
      </c>
      <c r="D984" s="6">
        <f>BILANCA!E6</f>
        <v>6034858.1299999999</v>
      </c>
      <c r="E984" s="6">
        <v>0</v>
      </c>
      <c r="F984" s="6">
        <v>0</v>
      </c>
      <c r="G984" s="7">
        <f t="shared" ref="G984:G1241" si="22">B984/1000*C984+B984/500*D984</f>
        <v>17530.983479999999</v>
      </c>
      <c r="H984" s="7">
        <f t="shared" si="19"/>
        <v>0.35000000055879354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4635049.3100000005</v>
      </c>
      <c r="D985" s="1">
        <f>BILANCA!E7</f>
        <v>5476602.4299999997</v>
      </c>
      <c r="E985" s="1">
        <v>0</v>
      </c>
      <c r="F985" s="1">
        <v>0</v>
      </c>
      <c r="G985" s="2">
        <f t="shared" si="22"/>
        <v>31176.50834</v>
      </c>
      <c r="H985" s="2">
        <f t="shared" si="19"/>
        <v>0.74000000022351742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541447.71</v>
      </c>
      <c r="D986" s="1">
        <f>BILANCA!E8</f>
        <v>541447.71</v>
      </c>
      <c r="E986" s="1">
        <v>0</v>
      </c>
      <c r="F986" s="1">
        <v>0</v>
      </c>
      <c r="G986" s="2">
        <f t="shared" si="22"/>
        <v>4873.0293899999997</v>
      </c>
      <c r="H986" s="2">
        <f t="shared" si="19"/>
        <v>0.58000000007450581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541447.71</v>
      </c>
      <c r="D987" s="1">
        <f>BILANCA!E9</f>
        <v>541447.71</v>
      </c>
      <c r="E987" s="1">
        <v>0</v>
      </c>
      <c r="F987" s="1">
        <v>0</v>
      </c>
      <c r="G987" s="2">
        <f t="shared" si="22"/>
        <v>6497.3725200000008</v>
      </c>
      <c r="H987" s="2">
        <f t="shared" si="19"/>
        <v>0.58000000007450581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51751.69</v>
      </c>
      <c r="D988" s="1">
        <f>BILANCA!E10</f>
        <v>51751.69</v>
      </c>
      <c r="E988" s="1">
        <v>0</v>
      </c>
      <c r="F988" s="1">
        <v>0</v>
      </c>
      <c r="G988" s="2">
        <f t="shared" si="22"/>
        <v>776.27535000000012</v>
      </c>
      <c r="H988" s="2">
        <f t="shared" si="19"/>
        <v>0.61999999999534339</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51751.69</v>
      </c>
      <c r="D989" s="1">
        <f>BILANCA!E11</f>
        <v>51751.69</v>
      </c>
      <c r="E989" s="1">
        <v>0</v>
      </c>
      <c r="F989" s="1">
        <v>0</v>
      </c>
      <c r="G989" s="2">
        <f t="shared" si="22"/>
        <v>931.53042000000005</v>
      </c>
      <c r="H989" s="2">
        <f t="shared" si="19"/>
        <v>0.61999999999534339</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4039425.2600000002</v>
      </c>
      <c r="D990" s="1">
        <f>BILANCA!E12</f>
        <v>4880978.38</v>
      </c>
      <c r="E990" s="1">
        <v>0</v>
      </c>
      <c r="F990" s="1">
        <v>0</v>
      </c>
      <c r="G990" s="2">
        <f t="shared" si="22"/>
        <v>96609.674140000017</v>
      </c>
      <c r="H990" s="2">
        <f t="shared" si="19"/>
        <v>0.64000000013038516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3793532.43</v>
      </c>
      <c r="D991" s="1">
        <f>BILANCA!E13</f>
        <v>4202133.21</v>
      </c>
      <c r="E991" s="1">
        <v>0</v>
      </c>
      <c r="F991" s="1">
        <v>0</v>
      </c>
      <c r="G991" s="2">
        <f t="shared" si="22"/>
        <v>97582.390799999994</v>
      </c>
      <c r="H991" s="2">
        <f t="shared" si="19"/>
        <v>0.64000000013038516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2118056.9700000002</v>
      </c>
      <c r="D993" s="1">
        <f>BILANCA!E15</f>
        <v>2402930.9700000002</v>
      </c>
      <c r="E993" s="1">
        <v>0</v>
      </c>
      <c r="F993" s="1">
        <v>0</v>
      </c>
      <c r="G993" s="2">
        <f t="shared" si="22"/>
        <v>69239.189100000003</v>
      </c>
      <c r="H993" s="2">
        <f t="shared" si="19"/>
        <v>5.9999999590218067E-2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1133471.58</v>
      </c>
      <c r="D994" s="1">
        <f>BILANCA!E16</f>
        <v>1133471.58</v>
      </c>
      <c r="E994" s="1">
        <v>0</v>
      </c>
      <c r="F994" s="1">
        <v>0</v>
      </c>
      <c r="G994" s="2">
        <f t="shared" si="22"/>
        <v>37404.562139999995</v>
      </c>
      <c r="H994" s="2">
        <f t="shared" si="19"/>
        <v>0.83999999985098839</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1428106.45</v>
      </c>
      <c r="D995" s="1">
        <f>BILANCA!E17</f>
        <v>1702075.52</v>
      </c>
      <c r="E995" s="1">
        <v>0</v>
      </c>
      <c r="F995" s="1">
        <v>0</v>
      </c>
      <c r="G995" s="2">
        <f t="shared" si="22"/>
        <v>57987.08988</v>
      </c>
      <c r="H995" s="2">
        <f t="shared" si="19"/>
        <v>0.92999999993480742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886102.57</v>
      </c>
      <c r="D996" s="1">
        <f>BILANCA!E18</f>
        <v>1036344.86</v>
      </c>
      <c r="E996" s="1">
        <v>0</v>
      </c>
      <c r="F996" s="1">
        <v>0</v>
      </c>
      <c r="G996" s="2">
        <f t="shared" si="22"/>
        <v>38464.299769999998</v>
      </c>
      <c r="H996" s="2">
        <f t="shared" si="19"/>
        <v>0.57000000006519258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160490.24000000002</v>
      </c>
      <c r="D997" s="1">
        <f>BILANCA!E19</f>
        <v>598987.07999999996</v>
      </c>
      <c r="E997" s="1">
        <v>0</v>
      </c>
      <c r="F997" s="1">
        <v>0</v>
      </c>
      <c r="G997" s="2">
        <f t="shared" si="22"/>
        <v>19018.5016</v>
      </c>
      <c r="H997" s="2">
        <f t="shared" si="19"/>
        <v>0.31999999997788109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20283.05</v>
      </c>
      <c r="D998" s="1">
        <f>BILANCA!E20</f>
        <v>30449.85</v>
      </c>
      <c r="E998" s="1">
        <v>0</v>
      </c>
      <c r="F998" s="1">
        <v>0</v>
      </c>
      <c r="G998" s="2">
        <f t="shared" si="22"/>
        <v>1217.7412499999998</v>
      </c>
      <c r="H998" s="2">
        <f t="shared" si="19"/>
        <v>0.2000000000007276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15826.51</v>
      </c>
      <c r="D999" s="1">
        <f>BILANCA!E21</f>
        <v>49580.11</v>
      </c>
      <c r="E999" s="1">
        <v>0</v>
      </c>
      <c r="F999" s="1">
        <v>0</v>
      </c>
      <c r="G999" s="2">
        <f t="shared" si="22"/>
        <v>1839.7876800000001</v>
      </c>
      <c r="H999" s="2">
        <f t="shared" si="19"/>
        <v>0.6000000000003638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20789.82</v>
      </c>
      <c r="D1000" s="1">
        <f>BILANCA!E22</f>
        <v>32698.36</v>
      </c>
      <c r="E1000" s="1">
        <v>0</v>
      </c>
      <c r="F1000" s="1">
        <v>0</v>
      </c>
      <c r="G1000" s="2">
        <f t="shared" si="22"/>
        <v>1465.17118</v>
      </c>
      <c r="H1000" s="2">
        <f t="shared" si="19"/>
        <v>0.54000000000087311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211067.14</v>
      </c>
      <c r="D1004" s="1">
        <f>BILANCA!E26</f>
        <v>669523.55000000005</v>
      </c>
      <c r="E1004" s="1">
        <v>0</v>
      </c>
      <c r="F1004" s="1">
        <v>0</v>
      </c>
      <c r="G1004" s="2">
        <f t="shared" si="22"/>
        <v>32552.399040000004</v>
      </c>
      <c r="H1004" s="2">
        <f t="shared" si="19"/>
        <v>0.58999999996740371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107476.28</v>
      </c>
      <c r="D1006" s="1">
        <f>BILANCA!E28</f>
        <v>183264.79</v>
      </c>
      <c r="E1006" s="1">
        <v>0</v>
      </c>
      <c r="F1006" s="1">
        <v>0</v>
      </c>
      <c r="G1006" s="2">
        <f t="shared" si="22"/>
        <v>10902.13478</v>
      </c>
      <c r="H1006" s="2">
        <f t="shared" si="19"/>
        <v>0.48999999999068677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535.70000000000005</v>
      </c>
      <c r="D1007" s="1">
        <f>BILANCA!E29</f>
        <v>288.40000000000009</v>
      </c>
      <c r="E1007" s="1">
        <v>0</v>
      </c>
      <c r="F1007" s="1">
        <v>0</v>
      </c>
      <c r="G1007" s="2">
        <f t="shared" si="22"/>
        <v>26.700000000000006</v>
      </c>
      <c r="H1007" s="2">
        <f t="shared" si="19"/>
        <v>0.70000000000004547</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1978</v>
      </c>
      <c r="D1008" s="1">
        <f>BILANCA!E30</f>
        <v>1978</v>
      </c>
      <c r="E1008" s="1">
        <v>0</v>
      </c>
      <c r="F1008" s="1">
        <v>0</v>
      </c>
      <c r="G1008" s="2">
        <f t="shared" si="22"/>
        <v>148.35000000000002</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1442.3</v>
      </c>
      <c r="D1012" s="1">
        <f>BILANCA!E34</f>
        <v>1689.6</v>
      </c>
      <c r="E1012" s="1">
        <v>0</v>
      </c>
      <c r="F1012" s="1">
        <v>0</v>
      </c>
      <c r="G1012" s="2">
        <f t="shared" si="22"/>
        <v>139.8235</v>
      </c>
      <c r="H1012" s="2">
        <f t="shared" si="19"/>
        <v>0.70000000000004547</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52220.59</v>
      </c>
      <c r="D1019" s="1">
        <f>BILANCA!E41</f>
        <v>52220.59</v>
      </c>
      <c r="E1019" s="1">
        <v>0</v>
      </c>
      <c r="F1019" s="1">
        <v>0</v>
      </c>
      <c r="G1019" s="2">
        <f t="shared" si="22"/>
        <v>5639.8237199999985</v>
      </c>
      <c r="H1019" s="2">
        <f t="shared" si="19"/>
        <v>0.82000000000698492</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52220.59</v>
      </c>
      <c r="D1020" s="1">
        <f>BILANCA!E42</f>
        <v>52220.59</v>
      </c>
      <c r="E1020" s="1">
        <v>0</v>
      </c>
      <c r="F1020" s="1">
        <v>0</v>
      </c>
      <c r="G1020" s="2">
        <f t="shared" si="22"/>
        <v>5796.4854899999991</v>
      </c>
      <c r="H1020" s="2">
        <f t="shared" si="19"/>
        <v>0.82000000000698492</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32646.300000000017</v>
      </c>
      <c r="D1023" s="1">
        <f>BILANCA!E45</f>
        <v>27349.100000000006</v>
      </c>
      <c r="E1023" s="1">
        <v>0</v>
      </c>
      <c r="F1023" s="1">
        <v>0</v>
      </c>
      <c r="G1023" s="2">
        <f t="shared" si="22"/>
        <v>3493.7800000000011</v>
      </c>
      <c r="H1023" s="2">
        <f t="shared" si="19"/>
        <v>0.40000000002328306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23572.79</v>
      </c>
      <c r="D1025" s="1">
        <f>BILANCA!E47</f>
        <v>26941.79</v>
      </c>
      <c r="E1025" s="1">
        <v>0</v>
      </c>
      <c r="F1025" s="1">
        <v>0</v>
      </c>
      <c r="G1025" s="2">
        <f t="shared" si="22"/>
        <v>3253.1675400000004</v>
      </c>
      <c r="H1025" s="2">
        <f t="shared" si="19"/>
        <v>0.41999999999825377</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72601.13</v>
      </c>
      <c r="D1026" s="1">
        <f>BILANCA!E48</f>
        <v>74226.13</v>
      </c>
      <c r="E1026" s="1">
        <v>0</v>
      </c>
      <c r="F1026" s="1">
        <v>0</v>
      </c>
      <c r="G1026" s="2">
        <f t="shared" si="22"/>
        <v>9505.2957700000006</v>
      </c>
      <c r="H1026" s="2">
        <f t="shared" si="19"/>
        <v>0.26000000000931323</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23226.5</v>
      </c>
      <c r="D1027" s="1">
        <f>BILANCA!E49</f>
        <v>23226.5</v>
      </c>
      <c r="E1027" s="1">
        <v>0</v>
      </c>
      <c r="F1027" s="1">
        <v>0</v>
      </c>
      <c r="G1027" s="2">
        <f t="shared" si="22"/>
        <v>3065.8979999999997</v>
      </c>
      <c r="H1027" s="2">
        <f t="shared" si="19"/>
        <v>1</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86754.12</v>
      </c>
      <c r="D1028" s="1">
        <f>BILANCA!E50</f>
        <v>97045.32</v>
      </c>
      <c r="E1028" s="1">
        <v>0</v>
      </c>
      <c r="F1028" s="1">
        <v>0</v>
      </c>
      <c r="G1028" s="2">
        <f t="shared" si="22"/>
        <v>12638.014200000001</v>
      </c>
      <c r="H1028" s="2">
        <f t="shared" si="19"/>
        <v>0.44000000000232831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54632.04</v>
      </c>
      <c r="D1032" s="1">
        <f>BILANCA!E54</f>
        <v>55704.24</v>
      </c>
      <c r="E1032" s="1">
        <v>0</v>
      </c>
      <c r="F1032" s="1">
        <v>0</v>
      </c>
      <c r="G1032" s="2">
        <f t="shared" si="22"/>
        <v>8135.9854800000003</v>
      </c>
      <c r="H1032" s="2">
        <f t="shared" si="19"/>
        <v>0.27999999999883585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54632.04</v>
      </c>
      <c r="D1033" s="1">
        <f>BILANCA!E55</f>
        <v>55704.24</v>
      </c>
      <c r="E1033" s="1">
        <v>0</v>
      </c>
      <c r="F1033" s="1">
        <v>0</v>
      </c>
      <c r="G1033" s="2">
        <f t="shared" si="22"/>
        <v>8302.0259999999998</v>
      </c>
      <c r="H1033" s="2">
        <f t="shared" si="19"/>
        <v>0.27999999999883585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54176.34</v>
      </c>
      <c r="D1034" s="1">
        <f>BILANCA!E56</f>
        <v>54176.34</v>
      </c>
      <c r="E1034" s="1">
        <v>0</v>
      </c>
      <c r="F1034" s="1">
        <v>0</v>
      </c>
      <c r="G1034" s="2">
        <f t="shared" si="22"/>
        <v>8288.9800199999991</v>
      </c>
      <c r="H1034" s="2">
        <f t="shared" si="19"/>
        <v>0.67999999999301508</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54176.34</v>
      </c>
      <c r="D1035" s="1">
        <f>BILANCA!E57</f>
        <v>54176.34</v>
      </c>
      <c r="E1035" s="1">
        <v>0</v>
      </c>
      <c r="F1035" s="1">
        <v>0</v>
      </c>
      <c r="G1035" s="2">
        <f t="shared" si="22"/>
        <v>8451.509039999999</v>
      </c>
      <c r="H1035" s="2">
        <f t="shared" si="19"/>
        <v>0.67999999999301508</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826217.91</v>
      </c>
      <c r="D1046" s="1">
        <f>BILANCA!E68</f>
        <v>558255.69999999995</v>
      </c>
      <c r="E1046" s="1">
        <v>0</v>
      </c>
      <c r="F1046" s="1">
        <v>0</v>
      </c>
      <c r="G1046" s="2">
        <f t="shared" si="22"/>
        <v>122391.94652999999</v>
      </c>
      <c r="H1046" s="2">
        <f t="shared" si="19"/>
        <v>0.39000000001396984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349074.39999999997</v>
      </c>
      <c r="D1047" s="1">
        <f>BILANCA!E69</f>
        <v>277531.17</v>
      </c>
      <c r="E1047" s="1">
        <v>0</v>
      </c>
      <c r="F1047" s="1">
        <v>0</v>
      </c>
      <c r="G1047" s="2">
        <f t="shared" si="22"/>
        <v>57864.751359999995</v>
      </c>
      <c r="H1047" s="2">
        <f t="shared" si="19"/>
        <v>0.56999999994877726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348845.99</v>
      </c>
      <c r="D1048" s="1">
        <f>BILANCA!E70</f>
        <v>277519.81</v>
      </c>
      <c r="E1048" s="1">
        <v>0</v>
      </c>
      <c r="F1048" s="1">
        <v>0</v>
      </c>
      <c r="G1048" s="2">
        <f t="shared" si="22"/>
        <v>58752.56465</v>
      </c>
      <c r="H1048" s="2">
        <f t="shared" si="19"/>
        <v>0.20000000001164153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348845.99</v>
      </c>
      <c r="D1050" s="1">
        <f>BILANCA!E72</f>
        <v>277519.81</v>
      </c>
      <c r="E1050" s="1">
        <v>0</v>
      </c>
      <c r="F1050" s="1">
        <v>0</v>
      </c>
      <c r="G1050" s="2">
        <f t="shared" si="22"/>
        <v>60560.335870000003</v>
      </c>
      <c r="H1050" s="2">
        <f t="shared" si="19"/>
        <v>0.20000000001164153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228.41</v>
      </c>
      <c r="D1054" s="1">
        <f>BILANCA!E76</f>
        <v>11.36</v>
      </c>
      <c r="E1054" s="1">
        <v>0</v>
      </c>
      <c r="F1054" s="1">
        <v>0</v>
      </c>
      <c r="G1054" s="2">
        <f t="shared" si="22"/>
        <v>17.830229999999997</v>
      </c>
      <c r="H1054" s="2">
        <f t="shared" si="19"/>
        <v>0.76999999999999602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121577.02</v>
      </c>
      <c r="D1056" s="1">
        <f>BILANCA!E78</f>
        <v>315.99</v>
      </c>
      <c r="E1056" s="1">
        <v>0</v>
      </c>
      <c r="F1056" s="1">
        <v>0</v>
      </c>
      <c r="G1056" s="2">
        <f t="shared" si="22"/>
        <v>8921.2569999999996</v>
      </c>
      <c r="H1056" s="2">
        <f t="shared" si="19"/>
        <v>3.0000000004065441E-2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121577.02</v>
      </c>
      <c r="D1064" s="1">
        <f>BILANCA!E86</f>
        <v>315.99</v>
      </c>
      <c r="E1064" s="1">
        <v>0</v>
      </c>
      <c r="F1064" s="1">
        <v>0</v>
      </c>
      <c r="G1064" s="2">
        <f t="shared" si="22"/>
        <v>9898.9290000000001</v>
      </c>
      <c r="H1064" s="2">
        <f t="shared" si="19"/>
        <v>3.0000000004065441E-2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32676.39</v>
      </c>
      <c r="D1112" s="1">
        <f>BILANCA!E134</f>
        <v>34262.53</v>
      </c>
      <c r="E1112" s="1">
        <v>0</v>
      </c>
      <c r="F1112" s="1">
        <v>0</v>
      </c>
      <c r="G1112" s="2">
        <f t="shared" si="22"/>
        <v>13054.98705</v>
      </c>
      <c r="H1112" s="2">
        <f t="shared" si="23"/>
        <v>0.86000000000058208</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32676.39</v>
      </c>
      <c r="D1113" s="1">
        <f>BILANCA!E135</f>
        <v>34262.53</v>
      </c>
      <c r="E1113" s="1">
        <v>0</v>
      </c>
      <c r="F1113" s="1">
        <v>0</v>
      </c>
      <c r="G1113" s="2">
        <f t="shared" si="22"/>
        <v>13156.1885</v>
      </c>
      <c r="H1113" s="2">
        <f t="shared" si="23"/>
        <v>0.86000000000058208</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32676.39</v>
      </c>
      <c r="D1117" s="1">
        <f>BILANCA!E139</f>
        <v>34262.53</v>
      </c>
      <c r="E1117" s="1">
        <v>0</v>
      </c>
      <c r="F1117" s="1">
        <v>0</v>
      </c>
      <c r="G1117" s="2">
        <f t="shared" si="22"/>
        <v>13560.994300000002</v>
      </c>
      <c r="H1117" s="2">
        <f t="shared" si="23"/>
        <v>0.86000000000058208</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74268.66</v>
      </c>
      <c r="D1124" s="1">
        <f>BILANCA!E146</f>
        <v>49653.030000000006</v>
      </c>
      <c r="E1124" s="1">
        <v>0</v>
      </c>
      <c r="F1124" s="1">
        <v>0</v>
      </c>
      <c r="G1124" s="2">
        <f t="shared" si="22"/>
        <v>24474.035519999998</v>
      </c>
      <c r="H1124" s="2">
        <f t="shared" si="23"/>
        <v>0.37000000000261934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2299.41</v>
      </c>
      <c r="D1125" s="1">
        <f>BILANCA!E147</f>
        <v>2231.58</v>
      </c>
      <c r="E1125" s="1">
        <v>0</v>
      </c>
      <c r="F1125" s="1">
        <v>0</v>
      </c>
      <c r="G1125" s="2">
        <f t="shared" si="22"/>
        <v>960.28493999999989</v>
      </c>
      <c r="H1125" s="2">
        <f t="shared" si="23"/>
        <v>0.82999999999992724</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41342.92</v>
      </c>
      <c r="D1136" s="1">
        <f>BILANCA!E158</f>
        <v>39625.33</v>
      </c>
      <c r="E1136" s="1">
        <v>0</v>
      </c>
      <c r="F1136" s="1">
        <v>0</v>
      </c>
      <c r="G1136" s="2">
        <f t="shared" si="22"/>
        <v>18450.817739999999</v>
      </c>
      <c r="H1136" s="2">
        <f t="shared" si="23"/>
        <v>0.41000000000349246</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6623.09</v>
      </c>
      <c r="D1137" s="1">
        <f>BILANCA!E159</f>
        <v>7998.47</v>
      </c>
      <c r="E1137" s="1">
        <v>0</v>
      </c>
      <c r="F1137" s="1">
        <v>0</v>
      </c>
      <c r="G1137" s="2">
        <f t="shared" si="22"/>
        <v>3483.4846200000002</v>
      </c>
      <c r="H1137" s="2">
        <f t="shared" si="23"/>
        <v>0.56000000000040018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22990.46</v>
      </c>
      <c r="D1139" s="1">
        <f>BILANCA!E161</f>
        <v>0</v>
      </c>
      <c r="E1139" s="1">
        <v>0</v>
      </c>
      <c r="F1139" s="1">
        <v>0</v>
      </c>
      <c r="G1139" s="2">
        <f t="shared" si="22"/>
        <v>3586.5117599999999</v>
      </c>
      <c r="H1139" s="2">
        <f t="shared" si="23"/>
        <v>0.45999999999912689</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4387.24</v>
      </c>
      <c r="D1140" s="1">
        <f>BILANCA!E162</f>
        <v>3476.53</v>
      </c>
      <c r="E1140" s="1">
        <v>0</v>
      </c>
      <c r="F1140" s="1">
        <v>0</v>
      </c>
      <c r="G1140" s="2">
        <f t="shared" si="22"/>
        <v>1780.4270999999999</v>
      </c>
      <c r="H1140" s="2">
        <f t="shared" si="23"/>
        <v>0.70999999999958163</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3374.46</v>
      </c>
      <c r="D1141" s="1">
        <f>BILANCA!E163</f>
        <v>3678.88</v>
      </c>
      <c r="E1141" s="1">
        <v>0</v>
      </c>
      <c r="F1141" s="1">
        <v>0</v>
      </c>
      <c r="G1141" s="2">
        <f t="shared" si="22"/>
        <v>1695.69076</v>
      </c>
      <c r="H1141" s="2">
        <f t="shared" si="23"/>
        <v>0.57999999999992724</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248621.44000000003</v>
      </c>
      <c r="D1142" s="1">
        <f>BILANCA!E164</f>
        <v>196492.97999999998</v>
      </c>
      <c r="E1142" s="1">
        <v>0</v>
      </c>
      <c r="F1142" s="1">
        <v>0</v>
      </c>
      <c r="G1142" s="2">
        <f t="shared" si="22"/>
        <v>102015.5766</v>
      </c>
      <c r="H1142" s="2">
        <f t="shared" si="23"/>
        <v>0.46000000005005859</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263478.19</v>
      </c>
      <c r="D1143" s="1">
        <f>BILANCA!E165</f>
        <v>226272.8</v>
      </c>
      <c r="E1143" s="1">
        <v>0</v>
      </c>
      <c r="F1143" s="1">
        <v>0</v>
      </c>
      <c r="G1143" s="2">
        <f t="shared" si="22"/>
        <v>114563.8064</v>
      </c>
      <c r="H1143" s="2">
        <f t="shared" si="23"/>
        <v>0.39000000001396984</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7634.9</v>
      </c>
      <c r="D1144" s="1">
        <f>BILANCA!E166</f>
        <v>7634.9</v>
      </c>
      <c r="E1144" s="1">
        <v>0</v>
      </c>
      <c r="F1144" s="1">
        <v>0</v>
      </c>
      <c r="G1144" s="2">
        <f t="shared" si="22"/>
        <v>3687.6567000000005</v>
      </c>
      <c r="H1144" s="2">
        <f t="shared" si="23"/>
        <v>0.2000000000007276</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22491.65</v>
      </c>
      <c r="D1147" s="1">
        <f>BILANCA!E169</f>
        <v>37414.720000000001</v>
      </c>
      <c r="E1147" s="1">
        <v>0</v>
      </c>
      <c r="F1147" s="1">
        <v>0</v>
      </c>
      <c r="G1147" s="2">
        <f t="shared" si="22"/>
        <v>15960.658760000002</v>
      </c>
      <c r="H1147" s="2">
        <f t="shared" si="23"/>
        <v>0.62999999999738066</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5461267.2199999997</v>
      </c>
      <c r="D1152" s="1">
        <f>BILANCA!E175</f>
        <v>6034858.1299999999</v>
      </c>
      <c r="E1152" s="1">
        <v>0</v>
      </c>
      <c r="F1152" s="1">
        <v>0</v>
      </c>
      <c r="G1152" s="2">
        <f t="shared" si="22"/>
        <v>2962736.2081200001</v>
      </c>
      <c r="H1152" s="2">
        <f t="shared" si="23"/>
        <v>0.34999999962747097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74935.289999999994</v>
      </c>
      <c r="D1153" s="1">
        <f>BILANCA!E176</f>
        <v>206795.95</v>
      </c>
      <c r="E1153" s="1">
        <v>0</v>
      </c>
      <c r="F1153" s="1">
        <v>0</v>
      </c>
      <c r="G1153" s="2">
        <f t="shared" si="22"/>
        <v>83049.622300000003</v>
      </c>
      <c r="H1153" s="2">
        <f t="shared" si="23"/>
        <v>0.33999999998195563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70070.149999999994</v>
      </c>
      <c r="D1154" s="1">
        <f>BILANCA!E177</f>
        <v>71689.819999999992</v>
      </c>
      <c r="E1154" s="1">
        <v>0</v>
      </c>
      <c r="F1154" s="1">
        <v>0</v>
      </c>
      <c r="G1154" s="2">
        <f t="shared" si="22"/>
        <v>36499.914089999998</v>
      </c>
      <c r="H1154" s="2">
        <f t="shared" si="23"/>
        <v>0.33000000000174623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22278.09</v>
      </c>
      <c r="D1155" s="1">
        <f>BILANCA!E178</f>
        <v>53810.28</v>
      </c>
      <c r="E1155" s="1">
        <v>0</v>
      </c>
      <c r="F1155" s="1">
        <v>0</v>
      </c>
      <c r="G1155" s="2">
        <f t="shared" si="22"/>
        <v>22342.567799999997</v>
      </c>
      <c r="H1155" s="2">
        <f t="shared" si="23"/>
        <v>0.36999999999898137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16005.46</v>
      </c>
      <c r="D1156" s="1">
        <f>BILANCA!E179</f>
        <v>17364.64</v>
      </c>
      <c r="E1156" s="1">
        <v>0</v>
      </c>
      <c r="F1156" s="1">
        <v>0</v>
      </c>
      <c r="G1156" s="2">
        <f t="shared" si="22"/>
        <v>8777.1100200000001</v>
      </c>
      <c r="H1156" s="2">
        <f t="shared" si="23"/>
        <v>0.81999999999970896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107.43</v>
      </c>
      <c r="D1157" s="1">
        <f>BILANCA!E180</f>
        <v>236</v>
      </c>
      <c r="E1157" s="1">
        <v>0</v>
      </c>
      <c r="F1157" s="1">
        <v>0</v>
      </c>
      <c r="G1157" s="2">
        <f t="shared" si="22"/>
        <v>100.82082</v>
      </c>
      <c r="H1157" s="2">
        <f t="shared" si="23"/>
        <v>0.43000000000000682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107.43</v>
      </c>
      <c r="D1160" s="1">
        <f>BILANCA!E183</f>
        <v>236</v>
      </c>
      <c r="E1160" s="1">
        <v>0</v>
      </c>
      <c r="F1160" s="1">
        <v>0</v>
      </c>
      <c r="G1160" s="2">
        <f t="shared" si="22"/>
        <v>102.55911</v>
      </c>
      <c r="H1160" s="2">
        <f t="shared" si="23"/>
        <v>0.43000000000000682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2395.04</v>
      </c>
      <c r="D1163" s="1">
        <f>BILANCA!E186</f>
        <v>11.28</v>
      </c>
      <c r="E1163" s="1">
        <v>0</v>
      </c>
      <c r="F1163" s="1">
        <v>0</v>
      </c>
      <c r="G1163" s="2">
        <f t="shared" si="22"/>
        <v>435.16799999999995</v>
      </c>
      <c r="H1163" s="2">
        <f t="shared" si="23"/>
        <v>0.31999999999996298</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5840.28</v>
      </c>
      <c r="D1164" s="1">
        <f>BILANCA!E187</f>
        <v>101.37</v>
      </c>
      <c r="E1164" s="1">
        <v>0</v>
      </c>
      <c r="F1164" s="1">
        <v>0</v>
      </c>
      <c r="G1164" s="2">
        <f t="shared" si="22"/>
        <v>1093.7866200000001</v>
      </c>
      <c r="H1164" s="2">
        <f t="shared" si="23"/>
        <v>0.64999999999974989</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23443.85</v>
      </c>
      <c r="D1165" s="1">
        <f>BILANCA!E188</f>
        <v>166.25</v>
      </c>
      <c r="E1165" s="1">
        <v>0</v>
      </c>
      <c r="F1165" s="1">
        <v>0</v>
      </c>
      <c r="G1165" s="2">
        <f t="shared" si="22"/>
        <v>4327.2956999999997</v>
      </c>
      <c r="H1165" s="2">
        <f t="shared" si="23"/>
        <v>0.40000000000145519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809.79</v>
      </c>
      <c r="D1166" s="1">
        <f>BILANCA!E189</f>
        <v>0</v>
      </c>
      <c r="E1166" s="1">
        <v>0</v>
      </c>
      <c r="F1166" s="1">
        <v>0</v>
      </c>
      <c r="G1166" s="2">
        <f t="shared" si="22"/>
        <v>148.19156999999998</v>
      </c>
      <c r="H1166" s="2">
        <f t="shared" si="23"/>
        <v>0.21000000000003638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4055.35</v>
      </c>
      <c r="D1183" s="1">
        <f>BILANCA!E206</f>
        <v>135106.13</v>
      </c>
      <c r="E1183" s="1">
        <v>0</v>
      </c>
      <c r="F1183" s="1">
        <v>0</v>
      </c>
      <c r="G1183" s="2">
        <f t="shared" si="22"/>
        <v>54853.522000000004</v>
      </c>
      <c r="H1183" s="2">
        <f t="shared" si="23"/>
        <v>0.48000000000456566</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4055.35</v>
      </c>
      <c r="D1184" s="1">
        <f>BILANCA!E207</f>
        <v>135106.13</v>
      </c>
      <c r="E1184" s="1">
        <v>0</v>
      </c>
      <c r="F1184" s="1">
        <v>0</v>
      </c>
      <c r="G1184" s="2">
        <f t="shared" si="22"/>
        <v>55127.789610000007</v>
      </c>
      <c r="H1184" s="2">
        <f t="shared" si="23"/>
        <v>0.48000000000456566</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135106.13</v>
      </c>
      <c r="E1191" s="1">
        <v>0</v>
      </c>
      <c r="F1191" s="1">
        <v>0</v>
      </c>
      <c r="G1191" s="2">
        <f t="shared" si="22"/>
        <v>56204.150079999999</v>
      </c>
      <c r="H1191" s="2">
        <f t="shared" si="23"/>
        <v>0.13000000000465661</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4055.35</v>
      </c>
      <c r="D1194" s="1">
        <f>BILANCA!E217</f>
        <v>0</v>
      </c>
      <c r="E1194" s="1">
        <v>0</v>
      </c>
      <c r="F1194" s="1">
        <v>0</v>
      </c>
      <c r="G1194" s="2">
        <f t="shared" si="22"/>
        <v>855.6788499999999</v>
      </c>
      <c r="H1194" s="2">
        <f t="shared" si="23"/>
        <v>0.34999999999990905</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5386331.9299999997</v>
      </c>
      <c r="D1214" s="1">
        <f>BILANCA!E237</f>
        <v>5828062.1799999997</v>
      </c>
      <c r="E1214" s="1">
        <v>0</v>
      </c>
      <c r="F1214" s="1">
        <v>0</v>
      </c>
      <c r="G1214" s="2">
        <f t="shared" si="22"/>
        <v>3936807.4029899999</v>
      </c>
      <c r="H1214" s="2">
        <f t="shared" si="23"/>
        <v>0.25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4663670.33</v>
      </c>
      <c r="D1215" s="1">
        <f>BILANCA!E238</f>
        <v>5375758.8300000001</v>
      </c>
      <c r="E1215" s="1">
        <v>0</v>
      </c>
      <c r="F1215" s="1">
        <v>0</v>
      </c>
      <c r="G1215" s="2">
        <f t="shared" si="22"/>
        <v>3576323.6136800004</v>
      </c>
      <c r="H1215" s="2">
        <f t="shared" si="23"/>
        <v>0.5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4667725.68</v>
      </c>
      <c r="D1216" s="1">
        <f>BILANCA!E239</f>
        <v>5510864.96</v>
      </c>
      <c r="E1216" s="1">
        <v>0</v>
      </c>
      <c r="F1216" s="1">
        <v>0</v>
      </c>
      <c r="G1216" s="2">
        <f t="shared" si="22"/>
        <v>3655643.1547999997</v>
      </c>
      <c r="H1216" s="2">
        <f t="shared" si="23"/>
        <v>0.36000000033527613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4667725.68</v>
      </c>
      <c r="D1217" s="1">
        <f>BILANCA!E240</f>
        <v>5510864.96</v>
      </c>
      <c r="E1217" s="1">
        <v>0</v>
      </c>
      <c r="F1217" s="1">
        <v>0</v>
      </c>
      <c r="G1217" s="2">
        <f t="shared" si="22"/>
        <v>3671332.6104000006</v>
      </c>
      <c r="H1217" s="2">
        <f t="shared" si="23"/>
        <v>0.36000000033527613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4055.35</v>
      </c>
      <c r="D1219" s="1">
        <f>BILANCA!E242</f>
        <v>135106.13</v>
      </c>
      <c r="E1219" s="1">
        <v>0</v>
      </c>
      <c r="F1219" s="1">
        <v>0</v>
      </c>
      <c r="G1219" s="2">
        <f t="shared" si="22"/>
        <v>64727.155959999996</v>
      </c>
      <c r="H1219" s="2">
        <f t="shared" si="23"/>
        <v>0.48000000000456566</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4055.35</v>
      </c>
      <c r="D1220" s="1">
        <f>BILANCA!E243</f>
        <v>135106.13</v>
      </c>
      <c r="E1220" s="1">
        <v>0</v>
      </c>
      <c r="F1220" s="1">
        <v>0</v>
      </c>
      <c r="G1220" s="2">
        <f t="shared" si="22"/>
        <v>65001.423569999999</v>
      </c>
      <c r="H1220" s="2">
        <f t="shared" si="23"/>
        <v>0.48000000000456566</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422761.95999999996</v>
      </c>
      <c r="D1222" s="1">
        <f>BILANCA!E245</f>
        <v>206157.34</v>
      </c>
      <c r="E1222" s="1">
        <v>0</v>
      </c>
      <c r="F1222" s="1">
        <v>0</v>
      </c>
      <c r="G1222" s="2">
        <f t="shared" si="22"/>
        <v>199583.31695999997</v>
      </c>
      <c r="H1222" s="2">
        <f t="shared" si="23"/>
        <v>0.38000000003376044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3155469.67</v>
      </c>
      <c r="D1223" s="1">
        <f>BILANCA!E246</f>
        <v>222154.43</v>
      </c>
      <c r="E1223" s="1">
        <v>0</v>
      </c>
      <c r="F1223" s="1">
        <v>0</v>
      </c>
      <c r="G1223" s="2">
        <f t="shared" si="22"/>
        <v>863946.84719999996</v>
      </c>
      <c r="H1223" s="2">
        <f t="shared" si="23"/>
        <v>0.76000000006752089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3155469.67</v>
      </c>
      <c r="D1224" s="1">
        <f>BILANCA!E247</f>
        <v>91103.66</v>
      </c>
      <c r="E1224" s="1">
        <v>0</v>
      </c>
      <c r="F1224" s="1">
        <v>0</v>
      </c>
      <c r="G1224" s="2">
        <f t="shared" si="22"/>
        <v>804380.15458999993</v>
      </c>
      <c r="H1224" s="2">
        <f t="shared" si="23"/>
        <v>0.67000000007101335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131050.77</v>
      </c>
      <c r="E1226" s="1">
        <v>0</v>
      </c>
      <c r="F1226" s="1">
        <v>0</v>
      </c>
      <c r="G1226" s="2">
        <f t="shared" si="22"/>
        <v>63690.674220000001</v>
      </c>
      <c r="H1226" s="2">
        <f t="shared" si="23"/>
        <v>0.22999999999592546</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2732707.71</v>
      </c>
      <c r="D1227" s="1">
        <f>BILANCA!E250</f>
        <v>15997.09</v>
      </c>
      <c r="E1227" s="1">
        <v>0</v>
      </c>
      <c r="F1227" s="1">
        <v>0</v>
      </c>
      <c r="G1227" s="2">
        <f t="shared" si="22"/>
        <v>674587.26115999999</v>
      </c>
      <c r="H1227" s="2">
        <f t="shared" si="23"/>
        <v>0.38000000003739842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2731252.34</v>
      </c>
      <c r="D1229" s="1">
        <f>BILANCA!E252</f>
        <v>15997.09</v>
      </c>
      <c r="E1229" s="1">
        <v>0</v>
      </c>
      <c r="F1229" s="1">
        <v>0</v>
      </c>
      <c r="G1229" s="2">
        <f t="shared" si="22"/>
        <v>679758.64391999994</v>
      </c>
      <c r="H1229" s="2">
        <f t="shared" si="23"/>
        <v>0.42999999985113391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1455.37</v>
      </c>
      <c r="D1230" s="1">
        <f>BILANCA!E253</f>
        <v>0</v>
      </c>
      <c r="E1230" s="1">
        <v>0</v>
      </c>
      <c r="F1230" s="1">
        <v>0</v>
      </c>
      <c r="G1230" s="2">
        <f t="shared" si="22"/>
        <v>359.47638999999998</v>
      </c>
      <c r="H1230" s="2">
        <f t="shared" si="23"/>
        <v>0.36999999999989086</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51278.2</v>
      </c>
      <c r="D1232" s="1">
        <f>BILANCA!E255</f>
        <v>49653.03</v>
      </c>
      <c r="E1232" s="1">
        <v>0</v>
      </c>
      <c r="F1232" s="1">
        <v>0</v>
      </c>
      <c r="G1232" s="2">
        <f t="shared" si="22"/>
        <v>37495.480739999999</v>
      </c>
      <c r="H1232" s="2">
        <f t="shared" si="23"/>
        <v>0.22999999999592546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248621.44</v>
      </c>
      <c r="D1233" s="1">
        <f>BILANCA!E256</f>
        <v>196492.98</v>
      </c>
      <c r="E1233" s="1">
        <v>0</v>
      </c>
      <c r="F1233" s="1">
        <v>0</v>
      </c>
      <c r="G1233" s="2">
        <f t="shared" si="22"/>
        <v>160401.85</v>
      </c>
      <c r="H1233" s="2">
        <f t="shared" si="23"/>
        <v>0.45999999999185093</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321343.28000000003</v>
      </c>
      <c r="D1236" s="1">
        <f>BILANCA!E259</f>
        <v>709022.51</v>
      </c>
      <c r="E1236" s="1">
        <v>0</v>
      </c>
      <c r="F1236" s="1">
        <v>0</v>
      </c>
      <c r="G1236" s="2">
        <f t="shared" si="22"/>
        <v>440065.23990000004</v>
      </c>
      <c r="H1236" s="2">
        <f t="shared" si="23"/>
        <v>0.77000000001862645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321343.28000000003</v>
      </c>
      <c r="D1237" s="1">
        <f>BILANCA!E260</f>
        <v>709022.51</v>
      </c>
      <c r="E1237" s="1">
        <v>0</v>
      </c>
      <c r="F1237" s="1">
        <v>0</v>
      </c>
      <c r="G1237" s="2">
        <f t="shared" si="22"/>
        <v>441804.62820000004</v>
      </c>
      <c r="H1237" s="2">
        <f t="shared" si="23"/>
        <v>0.77000000001862645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77643.12</v>
      </c>
      <c r="D1240" s="1">
        <f>BILANCA!E264</f>
        <v>53331.91</v>
      </c>
      <c r="E1240" s="1">
        <v>0</v>
      </c>
      <c r="F1240" s="1">
        <v>0</v>
      </c>
      <c r="G1240" s="2">
        <f t="shared" si="22"/>
        <v>47366.883580000002</v>
      </c>
      <c r="H1240" s="2">
        <f t="shared" si="23"/>
        <v>0.20999999999185093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271113.09000000003</v>
      </c>
      <c r="D1242" s="1">
        <f>BILANCA!E266</f>
        <v>233907.7</v>
      </c>
      <c r="E1242" s="1">
        <v>0</v>
      </c>
      <c r="F1242" s="1">
        <v>0</v>
      </c>
      <c r="G1242" s="2">
        <f t="shared" ref="G1242:G1479" si="24">B1242/1000*C1242+B1242/500*D1242</f>
        <v>191382.47891000001</v>
      </c>
      <c r="H1242" s="2">
        <f t="shared" si="23"/>
        <v>0.39000000001396984</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1160.8800000000001</v>
      </c>
      <c r="D1244" s="1">
        <f>BILANCA!E268</f>
        <v>315.99</v>
      </c>
      <c r="E1244" s="1">
        <v>0</v>
      </c>
      <c r="F1244" s="1">
        <v>0</v>
      </c>
      <c r="G1244" s="2">
        <f t="shared" si="24"/>
        <v>467.93646000000001</v>
      </c>
      <c r="H1244" s="2">
        <f t="shared" si="23"/>
        <v>0.12999999999988177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120416.14</v>
      </c>
      <c r="D1245" s="1">
        <f>BILANCA!E269</f>
        <v>0</v>
      </c>
      <c r="E1245" s="1">
        <v>0</v>
      </c>
      <c r="F1245" s="1">
        <v>0</v>
      </c>
      <c r="G1245" s="2">
        <f t="shared" si="24"/>
        <v>31549.028679999999</v>
      </c>
      <c r="H1245" s="2">
        <f t="shared" si="23"/>
        <v>0.13999999999941792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70070.149999999994</v>
      </c>
      <c r="D1263" s="1">
        <f>BILANCA!E287</f>
        <v>45554.81</v>
      </c>
      <c r="E1263" s="1">
        <v>0</v>
      </c>
      <c r="F1263" s="1">
        <v>0</v>
      </c>
      <c r="G1263" s="2">
        <f t="shared" si="24"/>
        <v>45130.335600000006</v>
      </c>
      <c r="H1263" s="2">
        <f t="shared" si="23"/>
        <v>0.33999999999650754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26135.01</v>
      </c>
      <c r="E1264" s="1">
        <v>0</v>
      </c>
      <c r="F1264" s="1">
        <v>0</v>
      </c>
      <c r="G1264" s="2">
        <f t="shared" si="24"/>
        <v>14687.875620000001</v>
      </c>
      <c r="H1264" s="2">
        <f t="shared" si="23"/>
        <v>9.9999999983992893E-3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809.79</v>
      </c>
      <c r="D1265" s="1">
        <f>BILANCA!E289</f>
        <v>0</v>
      </c>
      <c r="E1265" s="1">
        <v>0</v>
      </c>
      <c r="F1265" s="1">
        <v>0</v>
      </c>
      <c r="G1265" s="2">
        <f t="shared" si="24"/>
        <v>228.36077999999998</v>
      </c>
      <c r="H1265" s="2">
        <f t="shared" si="23"/>
        <v>0.21000000000003638</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4055.35</v>
      </c>
      <c r="D1269" s="1">
        <f>BILANCA!E293</f>
        <v>135106.13</v>
      </c>
      <c r="E1269" s="1">
        <v>0</v>
      </c>
      <c r="F1269" s="1">
        <v>0</v>
      </c>
      <c r="G1269" s="2">
        <f t="shared" si="24"/>
        <v>78440.536460000003</v>
      </c>
      <c r="H1269" s="2">
        <f t="shared" si="23"/>
        <v>0.48000000000456566</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287.49</v>
      </c>
      <c r="D1271" s="1">
        <f>BILANCA!E295</f>
        <v>0</v>
      </c>
      <c r="E1271" s="1">
        <v>0</v>
      </c>
      <c r="F1271" s="1">
        <v>0</v>
      </c>
      <c r="G1271" s="2">
        <f t="shared" si="24"/>
        <v>82.797119999999993</v>
      </c>
      <c r="H1271" s="2">
        <f t="shared" si="23"/>
        <v>0.49000000000000909</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165.9</v>
      </c>
      <c r="D1274" s="1">
        <f>BILANCA!E298</f>
        <v>166.25</v>
      </c>
      <c r="E1274" s="1">
        <v>0</v>
      </c>
      <c r="F1274" s="1">
        <v>0</v>
      </c>
      <c r="G1274" s="2">
        <f t="shared" si="24"/>
        <v>145.03440000000001</v>
      </c>
      <c r="H1274" s="2">
        <f t="shared" si="23"/>
        <v>0.34999999999999432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135106.13</v>
      </c>
      <c r="E1288" s="1">
        <v>0</v>
      </c>
      <c r="F1288" s="1">
        <v>0</v>
      </c>
      <c r="G1288" s="2">
        <f t="shared" si="24"/>
        <v>82414.739300000001</v>
      </c>
      <c r="H1288" s="2">
        <f t="shared" si="23"/>
        <v>0.13000000000465661</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233090.02</v>
      </c>
      <c r="D1299" s="6">
        <f>'RAS-funkcijski'!E5</f>
        <v>318344.44</v>
      </c>
      <c r="E1299" s="6">
        <v>0</v>
      </c>
      <c r="F1299" s="6">
        <v>0</v>
      </c>
      <c r="G1299" s="7">
        <f t="shared" si="24"/>
        <v>869.77890000000002</v>
      </c>
      <c r="H1299" s="7">
        <f t="shared" si="23"/>
        <v>0.45999999999185093</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392.71</v>
      </c>
      <c r="D1300" s="1">
        <f>'RAS-funkcijski'!E6</f>
        <v>2110.6</v>
      </c>
      <c r="E1300" s="1">
        <v>0</v>
      </c>
      <c r="F1300" s="1">
        <v>0</v>
      </c>
      <c r="G1300" s="2">
        <f t="shared" si="24"/>
        <v>9.2278199999999995</v>
      </c>
      <c r="H1300" s="2">
        <f t="shared" si="23"/>
        <v>0.69000000000011141</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392.71</v>
      </c>
      <c r="D1301" s="1">
        <f>'RAS-funkcijski'!E7</f>
        <v>2110.6</v>
      </c>
      <c r="E1301" s="1">
        <v>0</v>
      </c>
      <c r="F1301" s="1">
        <v>0</v>
      </c>
      <c r="G1301" s="2">
        <f t="shared" si="24"/>
        <v>13.841729999999998</v>
      </c>
      <c r="H1301" s="2">
        <f t="shared" si="23"/>
        <v>0.69000000000011141</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232697.31</v>
      </c>
      <c r="D1307" s="1">
        <f>'RAS-funkcijski'!E13</f>
        <v>316233.84000000003</v>
      </c>
      <c r="E1307" s="1">
        <v>0</v>
      </c>
      <c r="F1307" s="1">
        <v>0</v>
      </c>
      <c r="G1307" s="2">
        <f t="shared" si="24"/>
        <v>7786.4849100000001</v>
      </c>
      <c r="H1307" s="2">
        <f t="shared" si="23"/>
        <v>0.46999999997206032</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232697.31</v>
      </c>
      <c r="D1310" s="1">
        <f>'RAS-funkcijski'!E16</f>
        <v>316233.84000000003</v>
      </c>
      <c r="E1310" s="1">
        <v>0</v>
      </c>
      <c r="F1310" s="1">
        <v>0</v>
      </c>
      <c r="G1310" s="2">
        <f t="shared" si="24"/>
        <v>10381.979880000001</v>
      </c>
      <c r="H1310" s="2">
        <f t="shared" si="23"/>
        <v>0.46999999997206032</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732.81</v>
      </c>
      <c r="D1316" s="1">
        <f>'RAS-funkcijski'!E22</f>
        <v>557</v>
      </c>
      <c r="E1316" s="1">
        <v>0</v>
      </c>
      <c r="F1316" s="1">
        <v>0</v>
      </c>
      <c r="G1316" s="2">
        <f t="shared" si="24"/>
        <v>33.242579999999997</v>
      </c>
      <c r="H1316" s="2">
        <f t="shared" si="23"/>
        <v>0.19000000000005457</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732.81</v>
      </c>
      <c r="D1318" s="1">
        <f>'RAS-funkcijski'!E24</f>
        <v>557</v>
      </c>
      <c r="E1318" s="1">
        <v>0</v>
      </c>
      <c r="F1318" s="1">
        <v>0</v>
      </c>
      <c r="G1318" s="2">
        <f t="shared" si="24"/>
        <v>36.936199999999999</v>
      </c>
      <c r="H1318" s="2">
        <f t="shared" si="23"/>
        <v>0.19000000000005457</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19693.28</v>
      </c>
      <c r="D1322" s="1">
        <f>'RAS-funkcijski'!E28</f>
        <v>21207.79</v>
      </c>
      <c r="E1322" s="1">
        <v>0</v>
      </c>
      <c r="F1322" s="1">
        <v>0</v>
      </c>
      <c r="G1322" s="2">
        <f t="shared" si="24"/>
        <v>1490.6126400000001</v>
      </c>
      <c r="H1322" s="2">
        <f t="shared" si="23"/>
        <v>0.48999999999796273</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19693.28</v>
      </c>
      <c r="D1324" s="1">
        <f>'RAS-funkcijski'!E30</f>
        <v>21207.79</v>
      </c>
      <c r="E1324" s="1">
        <v>0</v>
      </c>
      <c r="F1324" s="1">
        <v>0</v>
      </c>
      <c r="G1324" s="2">
        <f t="shared" si="24"/>
        <v>1614.8303599999999</v>
      </c>
      <c r="H1324" s="2">
        <f t="shared" si="23"/>
        <v>0.48999999999796273</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11528.75</v>
      </c>
      <c r="D1329" s="1">
        <f>'RAS-funkcijski'!E35</f>
        <v>16013.75</v>
      </c>
      <c r="E1329" s="1">
        <v>0</v>
      </c>
      <c r="F1329" s="1">
        <v>0</v>
      </c>
      <c r="G1329" s="2">
        <f t="shared" si="24"/>
        <v>1350.2437500000001</v>
      </c>
      <c r="H1329" s="2">
        <f t="shared" si="23"/>
        <v>0.5</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11528.75</v>
      </c>
      <c r="D1333" s="1">
        <f>'RAS-funkcijski'!E39</f>
        <v>16013.75</v>
      </c>
      <c r="E1333" s="1">
        <v>0</v>
      </c>
      <c r="F1333" s="1">
        <v>0</v>
      </c>
      <c r="G1333" s="2">
        <f t="shared" si="24"/>
        <v>1524.46875</v>
      </c>
      <c r="H1333" s="2">
        <f t="shared" si="23"/>
        <v>0.5</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11528.75</v>
      </c>
      <c r="D1334" s="1">
        <f>'RAS-funkcijski'!E40</f>
        <v>16013.75</v>
      </c>
      <c r="E1334" s="1">
        <v>0</v>
      </c>
      <c r="F1334" s="1">
        <v>0</v>
      </c>
      <c r="G1334" s="2">
        <f t="shared" si="24"/>
        <v>1568.0250000000001</v>
      </c>
      <c r="H1334" s="2">
        <f t="shared" si="23"/>
        <v>0.5</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6272.73</v>
      </c>
      <c r="D1369" s="1">
        <f>'RAS-funkcijski'!E75</f>
        <v>50157.72</v>
      </c>
      <c r="E1369" s="1">
        <v>0</v>
      </c>
      <c r="F1369" s="1">
        <v>0</v>
      </c>
      <c r="G1369" s="2">
        <f t="shared" si="24"/>
        <v>7567.7600699999994</v>
      </c>
      <c r="H1369" s="2">
        <f t="shared" si="27"/>
        <v>0.5499999999992724</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6272.73</v>
      </c>
      <c r="D1370" s="1">
        <f>'RAS-funkcijski'!E76</f>
        <v>50157.72</v>
      </c>
      <c r="E1370" s="1">
        <v>0</v>
      </c>
      <c r="F1370" s="1">
        <v>0</v>
      </c>
      <c r="G1370" s="2">
        <f t="shared" si="24"/>
        <v>7674.3482399999994</v>
      </c>
      <c r="H1370" s="2">
        <f t="shared" si="27"/>
        <v>0.5499999999992724</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316822.65000000002</v>
      </c>
      <c r="D1376" s="1">
        <f>'RAS-funkcijski'!E82</f>
        <v>798433.96</v>
      </c>
      <c r="E1376" s="1">
        <v>0</v>
      </c>
      <c r="F1376" s="1">
        <v>0</v>
      </c>
      <c r="G1376" s="2">
        <f t="shared" si="24"/>
        <v>149267.86446000001</v>
      </c>
      <c r="H1376" s="2">
        <f t="shared" si="27"/>
        <v>0.39000000001396984</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30800</v>
      </c>
      <c r="E1378" s="1">
        <v>0</v>
      </c>
      <c r="F1378" s="1">
        <v>0</v>
      </c>
      <c r="G1378" s="2">
        <f t="shared" si="24"/>
        <v>4928</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5544.66</v>
      </c>
      <c r="D1379" s="1">
        <f>'RAS-funkcijski'!E85</f>
        <v>0</v>
      </c>
      <c r="E1379" s="1">
        <v>0</v>
      </c>
      <c r="F1379" s="1">
        <v>0</v>
      </c>
      <c r="G1379" s="2">
        <f t="shared" si="24"/>
        <v>449.11745999999999</v>
      </c>
      <c r="H1379" s="2">
        <f t="shared" si="27"/>
        <v>0.34000000000014552</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29962.71</v>
      </c>
      <c r="D1380" s="1">
        <f>'RAS-funkcijski'!E86</f>
        <v>20584.189999999999</v>
      </c>
      <c r="E1380" s="1">
        <v>0</v>
      </c>
      <c r="F1380" s="1">
        <v>0</v>
      </c>
      <c r="G1380" s="2">
        <f t="shared" si="24"/>
        <v>5832.7493799999993</v>
      </c>
      <c r="H1380" s="2">
        <f t="shared" si="27"/>
        <v>0.47999999999956344</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281315.28000000003</v>
      </c>
      <c r="D1382" s="1">
        <f>'RAS-funkcijski'!E88</f>
        <v>747049.77</v>
      </c>
      <c r="E1382" s="1">
        <v>0</v>
      </c>
      <c r="F1382" s="1">
        <v>0</v>
      </c>
      <c r="G1382" s="2">
        <f t="shared" si="24"/>
        <v>149134.84488000002</v>
      </c>
      <c r="H1382" s="2">
        <f t="shared" si="27"/>
        <v>0.51000000000931323</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128527.84</v>
      </c>
      <c r="D1401" s="1">
        <f>'RAS-funkcijski'!E107</f>
        <v>406379.85000000003</v>
      </c>
      <c r="E1401" s="1">
        <v>0</v>
      </c>
      <c r="F1401" s="1">
        <v>0</v>
      </c>
      <c r="G1401" s="2">
        <f t="shared" si="24"/>
        <v>96952.616620000001</v>
      </c>
      <c r="H1401" s="2">
        <f t="shared" si="27"/>
        <v>0.30999999996856786</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111916.11</v>
      </c>
      <c r="D1402" s="1">
        <f>'RAS-funkcijski'!E108</f>
        <v>104316.71</v>
      </c>
      <c r="E1402" s="1">
        <v>0</v>
      </c>
      <c r="F1402" s="1">
        <v>0</v>
      </c>
      <c r="G1402" s="2">
        <f t="shared" si="24"/>
        <v>33337.151120000002</v>
      </c>
      <c r="H1402" s="2">
        <f t="shared" si="27"/>
        <v>0.39999999999417923</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2150</v>
      </c>
      <c r="D1405" s="1">
        <f>'RAS-funkcijski'!E111</f>
        <v>1000</v>
      </c>
      <c r="E1405" s="1">
        <v>0</v>
      </c>
      <c r="F1405" s="1">
        <v>0</v>
      </c>
      <c r="G1405" s="2">
        <f t="shared" si="24"/>
        <v>444.04999999999995</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14461.73</v>
      </c>
      <c r="D1407" s="1">
        <f>'RAS-funkcijski'!E113</f>
        <v>301063.14</v>
      </c>
      <c r="E1407" s="1">
        <v>0</v>
      </c>
      <c r="F1407" s="1">
        <v>0</v>
      </c>
      <c r="G1407" s="2">
        <f t="shared" si="24"/>
        <v>67208.093089999995</v>
      </c>
      <c r="H1407" s="2">
        <f t="shared" si="27"/>
        <v>0.4100000000144064</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199475.94</v>
      </c>
      <c r="D1408" s="1">
        <f>'RAS-funkcijski'!E114</f>
        <v>277242.31</v>
      </c>
      <c r="E1408" s="1">
        <v>0</v>
      </c>
      <c r="F1408" s="1">
        <v>0</v>
      </c>
      <c r="G1408" s="2">
        <f t="shared" si="24"/>
        <v>82935.661599999992</v>
      </c>
      <c r="H1408" s="2">
        <f t="shared" si="27"/>
        <v>0.36999999999534339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186583.16</v>
      </c>
      <c r="D1409" s="1">
        <f>'RAS-funkcijski'!E115</f>
        <v>235275.33000000002</v>
      </c>
      <c r="E1409" s="1">
        <v>0</v>
      </c>
      <c r="F1409" s="1">
        <v>0</v>
      </c>
      <c r="G1409" s="2">
        <f t="shared" si="24"/>
        <v>72941.854020000013</v>
      </c>
      <c r="H1409" s="2">
        <f t="shared" si="27"/>
        <v>0.4900000000197906</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171253.01</v>
      </c>
      <c r="D1410" s="1">
        <f>'RAS-funkcijski'!E116</f>
        <v>220472.73</v>
      </c>
      <c r="E1410" s="1">
        <v>0</v>
      </c>
      <c r="F1410" s="1">
        <v>0</v>
      </c>
      <c r="G1410" s="2">
        <f t="shared" si="24"/>
        <v>68566.228640000001</v>
      </c>
      <c r="H1410" s="2">
        <f t="shared" si="27"/>
        <v>0.27999999999883585</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15330.15</v>
      </c>
      <c r="D1411" s="1">
        <f>'RAS-funkcijski'!E117</f>
        <v>14802.6</v>
      </c>
      <c r="E1411" s="1">
        <v>0</v>
      </c>
      <c r="F1411" s="1">
        <v>0</v>
      </c>
      <c r="G1411" s="2">
        <f t="shared" si="24"/>
        <v>5077.6945500000002</v>
      </c>
      <c r="H1411" s="2">
        <f t="shared" si="27"/>
        <v>0.5499999999992724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5200</v>
      </c>
      <c r="E1416" s="1">
        <v>0</v>
      </c>
      <c r="F1416" s="1">
        <v>0</v>
      </c>
      <c r="G1416" s="2">
        <f t="shared" si="24"/>
        <v>1227.2</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5200</v>
      </c>
      <c r="E1418" s="1">
        <v>0</v>
      </c>
      <c r="F1418" s="1">
        <v>0</v>
      </c>
      <c r="G1418" s="2">
        <f t="shared" si="24"/>
        <v>1248</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12892.78</v>
      </c>
      <c r="D1422" s="1">
        <f>'RAS-funkcijski'!E128</f>
        <v>36766.980000000003</v>
      </c>
      <c r="E1422" s="1">
        <v>0</v>
      </c>
      <c r="F1422" s="1">
        <v>0</v>
      </c>
      <c r="G1422" s="2">
        <f t="shared" si="24"/>
        <v>10716.91576</v>
      </c>
      <c r="H1422" s="2">
        <f t="shared" si="27"/>
        <v>0.23999999999614374</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151195.93</v>
      </c>
      <c r="D1423" s="1">
        <f>'RAS-funkcijski'!E129</f>
        <v>229662.75</v>
      </c>
      <c r="E1423" s="1">
        <v>0</v>
      </c>
      <c r="F1423" s="1">
        <v>0</v>
      </c>
      <c r="G1423" s="2">
        <f t="shared" si="24"/>
        <v>76315.178749999992</v>
      </c>
      <c r="H1423" s="2">
        <f t="shared" si="27"/>
        <v>0.32000000000698492</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87090.9</v>
      </c>
      <c r="D1427" s="1">
        <f>'RAS-funkcijski'!E133</f>
        <v>161872.76999999999</v>
      </c>
      <c r="E1427" s="1">
        <v>0</v>
      </c>
      <c r="F1427" s="1">
        <v>0</v>
      </c>
      <c r="G1427" s="2">
        <f t="shared" si="24"/>
        <v>52997.900759999997</v>
      </c>
      <c r="H1427" s="2">
        <f t="shared" si="27"/>
        <v>0.33000000001629815</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7167.05</v>
      </c>
      <c r="D1429" s="1">
        <f>'RAS-funkcijski'!E135</f>
        <v>30400</v>
      </c>
      <c r="E1429" s="1">
        <v>0</v>
      </c>
      <c r="F1429" s="1">
        <v>0</v>
      </c>
      <c r="G1429" s="2">
        <f t="shared" si="24"/>
        <v>8903.6835499999997</v>
      </c>
      <c r="H1429" s="2">
        <f t="shared" si="27"/>
        <v>5.0000000000181899E-2</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56937.98</v>
      </c>
      <c r="D1434" s="1">
        <f>'RAS-funkcijski'!E140</f>
        <v>37389.980000000003</v>
      </c>
      <c r="E1434" s="1">
        <v>0</v>
      </c>
      <c r="F1434" s="1">
        <v>0</v>
      </c>
      <c r="G1434" s="2">
        <f t="shared" si="24"/>
        <v>17913.639840000003</v>
      </c>
      <c r="H1434" s="2">
        <f t="shared" si="27"/>
        <v>3.9999999993597157E-2</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1067339.95</v>
      </c>
      <c r="D1435" s="13">
        <f>'RAS-funkcijski'!E141</f>
        <v>2117999.5700000003</v>
      </c>
      <c r="E1435" s="13">
        <v>0</v>
      </c>
      <c r="F1435" s="13">
        <v>0</v>
      </c>
      <c r="G1435" s="14">
        <f t="shared" si="24"/>
        <v>726557.45533000003</v>
      </c>
      <c r="H1435" s="14">
        <f t="shared" si="27"/>
        <v>0.4799999997485429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1175.25</v>
      </c>
      <c r="E1436" s="6">
        <v>0</v>
      </c>
      <c r="F1436" s="6">
        <v>0</v>
      </c>
      <c r="G1436" s="7">
        <f t="shared" si="24"/>
        <v>2.3505000000000003</v>
      </c>
      <c r="H1436" s="7">
        <f t="shared" si="27"/>
        <v>0.25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1175.25</v>
      </c>
      <c r="E1453" s="1">
        <v>0</v>
      </c>
      <c r="F1453" s="1">
        <v>0</v>
      </c>
      <c r="G1453" s="2">
        <f t="shared" si="24"/>
        <v>42.308999999999997</v>
      </c>
      <c r="H1453" s="2">
        <f t="shared" si="27"/>
        <v>0.25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90.01</v>
      </c>
      <c r="E1454" s="1">
        <v>0</v>
      </c>
      <c r="F1454" s="1">
        <v>0</v>
      </c>
      <c r="G1454" s="2">
        <f t="shared" si="24"/>
        <v>3.4203800000000002</v>
      </c>
      <c r="H1454" s="2">
        <f t="shared" si="27"/>
        <v>1.0000000000005116E-2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90.01</v>
      </c>
      <c r="E1455" s="1">
        <v>0</v>
      </c>
      <c r="F1455" s="1">
        <v>0</v>
      </c>
      <c r="G1455" s="2">
        <f t="shared" si="24"/>
        <v>3.6004000000000005</v>
      </c>
      <c r="H1455" s="2">
        <f t="shared" si="27"/>
        <v>1.0000000000005116E-2</v>
      </c>
      <c r="I1455" s="10">
        <f t="shared" ref="I1455:I1460" si="30">G1455*H1455</f>
        <v>3.6004000000018424E-2</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1085.24</v>
      </c>
      <c r="E1461" s="1">
        <v>0</v>
      </c>
      <c r="F1461" s="1">
        <v>0</v>
      </c>
      <c r="G1461" s="2">
        <f t="shared" si="24"/>
        <v>56.432479999999998</v>
      </c>
      <c r="H1461" s="2">
        <f t="shared" si="27"/>
        <v>0.24000000000000909</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732.77</v>
      </c>
      <c r="E1463" s="1">
        <v>0</v>
      </c>
      <c r="F1463" s="1">
        <v>0</v>
      </c>
      <c r="G1463" s="2">
        <f t="shared" si="24"/>
        <v>41.035119999999999</v>
      </c>
      <c r="H1463" s="2">
        <f t="shared" si="27"/>
        <v>0.23000000000001819</v>
      </c>
      <c r="I1463" s="10">
        <f t="shared" si="31"/>
        <v>9.4380776000007458</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352.47</v>
      </c>
      <c r="E1467" s="1">
        <v>0</v>
      </c>
      <c r="F1467" s="1">
        <v>0</v>
      </c>
      <c r="G1467" s="2">
        <f t="shared" si="24"/>
        <v>22.558080000000004</v>
      </c>
      <c r="H1467" s="2">
        <f t="shared" si="27"/>
        <v>0.47000000000002728</v>
      </c>
      <c r="I1467" s="10">
        <f t="shared" si="31"/>
        <v>10.602297600000618</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2145.2399999999998</v>
      </c>
      <c r="E1469" s="1">
        <v>0</v>
      </c>
      <c r="F1469" s="1">
        <v>0</v>
      </c>
      <c r="G1469" s="2">
        <f t="shared" si="24"/>
        <v>145.87631999999999</v>
      </c>
      <c r="H1469" s="2">
        <f t="shared" si="27"/>
        <v>0.23999999999978172</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2145.2399999999998</v>
      </c>
      <c r="E1475" s="1">
        <v>0</v>
      </c>
      <c r="F1475" s="1">
        <v>0</v>
      </c>
      <c r="G1475" s="2">
        <f t="shared" si="24"/>
        <v>171.61919999999998</v>
      </c>
      <c r="H1475" s="2">
        <f t="shared" si="27"/>
        <v>0.23999999999978172</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2145.2399999999998</v>
      </c>
      <c r="E1476" s="1">
        <v>0</v>
      </c>
      <c r="F1476" s="1">
        <v>0</v>
      </c>
      <c r="G1476" s="2">
        <f t="shared" si="24"/>
        <v>175.90967999999998</v>
      </c>
      <c r="H1476" s="2">
        <f t="shared" si="27"/>
        <v>0.23999999999978172</v>
      </c>
      <c r="I1476" s="10">
        <f t="shared" ref="I1476:I1479" si="33">G1476*H1476</f>
        <v>42.218323199961596</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74935.289999999994</v>
      </c>
      <c r="D1480" s="6"/>
      <c r="E1480" s="6">
        <v>0</v>
      </c>
      <c r="F1480" s="6">
        <v>0</v>
      </c>
      <c r="G1480" s="7">
        <f t="shared" ref="G1480:G1580" si="34">B1480/1000*C1480</f>
        <v>74.935289999999995</v>
      </c>
      <c r="H1480" s="7">
        <f t="shared" ref="H1480:H1580" si="35">ABS(C1480-ROUND(C1480,0))</f>
        <v>0.28999999999359716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2434587.38</v>
      </c>
      <c r="D1481" s="1">
        <v>0</v>
      </c>
      <c r="E1481" s="1">
        <v>0</v>
      </c>
      <c r="F1481" s="1">
        <v>0</v>
      </c>
      <c r="G1481" s="2">
        <f t="shared" si="34"/>
        <v>4869.1747599999999</v>
      </c>
      <c r="H1481" s="2">
        <f t="shared" si="35"/>
        <v>0.37999999988824129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7780.1</v>
      </c>
      <c r="D1482" s="1">
        <v>0</v>
      </c>
      <c r="E1482" s="1">
        <v>0</v>
      </c>
      <c r="F1482" s="1">
        <v>0</v>
      </c>
      <c r="G1482" s="2">
        <f t="shared" si="34"/>
        <v>23.340300000000003</v>
      </c>
      <c r="H1482" s="2">
        <f t="shared" si="35"/>
        <v>0.1000000000003638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1050094.73</v>
      </c>
      <c r="D1483" s="1">
        <v>0</v>
      </c>
      <c r="E1483" s="1">
        <v>0</v>
      </c>
      <c r="F1483" s="1">
        <v>0</v>
      </c>
      <c r="G1483" s="2">
        <f t="shared" si="34"/>
        <v>4200.3789200000001</v>
      </c>
      <c r="H1483" s="2">
        <f t="shared" si="35"/>
        <v>0.27000000001862645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513431.36</v>
      </c>
      <c r="D1484" s="1">
        <v>0</v>
      </c>
      <c r="E1484" s="1">
        <v>0</v>
      </c>
      <c r="F1484" s="1">
        <v>0</v>
      </c>
      <c r="G1484" s="2">
        <f t="shared" si="34"/>
        <v>2567.1568000000002</v>
      </c>
      <c r="H1484" s="2">
        <f t="shared" si="35"/>
        <v>0.35999999998603016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311429.02</v>
      </c>
      <c r="D1485" s="1">
        <v>0</v>
      </c>
      <c r="E1485" s="1">
        <v>0</v>
      </c>
      <c r="F1485" s="1">
        <v>0</v>
      </c>
      <c r="G1485" s="2">
        <f t="shared" si="34"/>
        <v>1868.5741200000002</v>
      </c>
      <c r="H1485" s="2">
        <f t="shared" si="35"/>
        <v>2.0000000018626451E-2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4511.78</v>
      </c>
      <c r="D1486" s="1">
        <v>0</v>
      </c>
      <c r="E1486" s="1">
        <v>0</v>
      </c>
      <c r="F1486" s="1">
        <v>0</v>
      </c>
      <c r="G1486" s="2">
        <f t="shared" si="34"/>
        <v>31.582459999999998</v>
      </c>
      <c r="H1486" s="2">
        <f t="shared" si="35"/>
        <v>0.22000000000025466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76820.509999999995</v>
      </c>
      <c r="D1489" s="1">
        <v>0</v>
      </c>
      <c r="E1489" s="1">
        <v>0</v>
      </c>
      <c r="F1489" s="1">
        <v>0</v>
      </c>
      <c r="G1489" s="2">
        <f t="shared" si="34"/>
        <v>768.20510000000002</v>
      </c>
      <c r="H1489" s="2">
        <f t="shared" si="35"/>
        <v>0.49000000000523869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33465.81</v>
      </c>
      <c r="D1490" s="1">
        <v>0</v>
      </c>
      <c r="E1490" s="1">
        <v>0</v>
      </c>
      <c r="F1490" s="1">
        <v>0</v>
      </c>
      <c r="G1490" s="2">
        <f t="shared" si="34"/>
        <v>368.12390999999997</v>
      </c>
      <c r="H1490" s="2">
        <f t="shared" si="35"/>
        <v>0.19000000000232831</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110436.25</v>
      </c>
      <c r="D1491" s="1">
        <v>0</v>
      </c>
      <c r="E1491" s="1">
        <v>0</v>
      </c>
      <c r="F1491" s="1">
        <v>0</v>
      </c>
      <c r="G1491" s="2">
        <f t="shared" si="34"/>
        <v>1325.2350000000001</v>
      </c>
      <c r="H1491" s="2">
        <f t="shared" si="35"/>
        <v>0.25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1089837.55</v>
      </c>
      <c r="D1492" s="1">
        <v>0</v>
      </c>
      <c r="E1492" s="1">
        <v>0</v>
      </c>
      <c r="F1492" s="1">
        <v>0</v>
      </c>
      <c r="G1492" s="2">
        <f t="shared" si="34"/>
        <v>14167.888150000001</v>
      </c>
      <c r="H1492" s="2">
        <f t="shared" si="35"/>
        <v>0.44999999995343387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286875</v>
      </c>
      <c r="D1493" s="1">
        <v>0</v>
      </c>
      <c r="E1493" s="1">
        <v>0</v>
      </c>
      <c r="F1493" s="1">
        <v>0</v>
      </c>
      <c r="G1493" s="2">
        <f t="shared" si="34"/>
        <v>4016.25</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286875</v>
      </c>
      <c r="D1497" s="1">
        <v>0</v>
      </c>
      <c r="E1497" s="1">
        <v>0</v>
      </c>
      <c r="F1497" s="1">
        <v>0</v>
      </c>
      <c r="G1497" s="2">
        <f t="shared" si="34"/>
        <v>5163.75</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2302726.7200000002</v>
      </c>
      <c r="D1499" s="1">
        <v>0</v>
      </c>
      <c r="E1499" s="1">
        <v>0</v>
      </c>
      <c r="F1499" s="1">
        <v>0</v>
      </c>
      <c r="G1499" s="2">
        <f t="shared" si="34"/>
        <v>46054.534400000004</v>
      </c>
      <c r="H1499" s="2">
        <f t="shared" si="35"/>
        <v>0.27999999979510903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1056255.1599999999</v>
      </c>
      <c r="D1501" s="1">
        <v>0</v>
      </c>
      <c r="E1501" s="1">
        <v>0</v>
      </c>
      <c r="F1501" s="1">
        <v>0</v>
      </c>
      <c r="G1501" s="2">
        <f t="shared" si="34"/>
        <v>23237.613519999995</v>
      </c>
      <c r="H1501" s="2">
        <f t="shared" si="35"/>
        <v>0.15999999991618097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481899.17</v>
      </c>
      <c r="D1502" s="1">
        <v>0</v>
      </c>
      <c r="E1502" s="1">
        <v>0</v>
      </c>
      <c r="F1502" s="1">
        <v>0</v>
      </c>
      <c r="G1502" s="2">
        <f t="shared" si="34"/>
        <v>11083.680909999999</v>
      </c>
      <c r="H1502" s="2">
        <f t="shared" si="35"/>
        <v>0.16999999998370185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310069.84000000003</v>
      </c>
      <c r="D1503" s="1">
        <v>0</v>
      </c>
      <c r="E1503" s="1">
        <v>0</v>
      </c>
      <c r="F1503" s="1">
        <v>0</v>
      </c>
      <c r="G1503" s="2">
        <f t="shared" si="34"/>
        <v>7441.6761600000009</v>
      </c>
      <c r="H1503" s="2">
        <f t="shared" si="35"/>
        <v>0.15999999997438863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4383.21</v>
      </c>
      <c r="D1504" s="1">
        <v>0</v>
      </c>
      <c r="E1504" s="1">
        <v>0</v>
      </c>
      <c r="F1504" s="1">
        <v>0</v>
      </c>
      <c r="G1504" s="2">
        <f t="shared" si="34"/>
        <v>109.58025000000001</v>
      </c>
      <c r="H1504" s="2">
        <f t="shared" si="35"/>
        <v>0.21000000000003638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79204.27</v>
      </c>
      <c r="D1507" s="1">
        <v>0</v>
      </c>
      <c r="E1507" s="1">
        <v>0</v>
      </c>
      <c r="F1507" s="1">
        <v>0</v>
      </c>
      <c r="G1507" s="2">
        <f t="shared" si="34"/>
        <v>2217.71956</v>
      </c>
      <c r="H1507" s="2">
        <f t="shared" si="35"/>
        <v>0.27000000000407454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39204.720000000001</v>
      </c>
      <c r="D1508" s="1">
        <v>0</v>
      </c>
      <c r="E1508" s="1">
        <v>0</v>
      </c>
      <c r="F1508" s="1">
        <v>0</v>
      </c>
      <c r="G1508" s="2">
        <f t="shared" si="34"/>
        <v>1136.9368800000002</v>
      </c>
      <c r="H1508" s="2">
        <f t="shared" si="35"/>
        <v>0.27999999999883585</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141493.95000000001</v>
      </c>
      <c r="D1509" s="1">
        <v>0</v>
      </c>
      <c r="E1509" s="1">
        <v>0</v>
      </c>
      <c r="F1509" s="1">
        <v>0</v>
      </c>
      <c r="G1509" s="2">
        <f t="shared" si="34"/>
        <v>4244.8185000000003</v>
      </c>
      <c r="H1509" s="2">
        <f t="shared" si="35"/>
        <v>4.9999999988358468E-2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1090647.3400000001</v>
      </c>
      <c r="D1510" s="1">
        <v>0</v>
      </c>
      <c r="E1510" s="1">
        <v>0</v>
      </c>
      <c r="F1510" s="1">
        <v>0</v>
      </c>
      <c r="G1510" s="2">
        <f t="shared" si="34"/>
        <v>33810.067540000004</v>
      </c>
      <c r="H1510" s="2">
        <f t="shared" si="35"/>
        <v>0.34000000008381903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155824.22</v>
      </c>
      <c r="D1511" s="1">
        <v>0</v>
      </c>
      <c r="E1511" s="1">
        <v>0</v>
      </c>
      <c r="F1511" s="1">
        <v>0</v>
      </c>
      <c r="G1511" s="2">
        <f t="shared" si="34"/>
        <v>4986.3750399999999</v>
      </c>
      <c r="H1511" s="2">
        <f t="shared" si="35"/>
        <v>0.22000000000116415</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155824.22</v>
      </c>
      <c r="D1515" s="1">
        <v>0</v>
      </c>
      <c r="E1515" s="1">
        <v>0</v>
      </c>
      <c r="F1515" s="1">
        <v>0</v>
      </c>
      <c r="G1515" s="2">
        <f t="shared" si="34"/>
        <v>5609.6719199999998</v>
      </c>
      <c r="H1515" s="2">
        <f t="shared" si="35"/>
        <v>0.22000000000116415</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206795.94999999972</v>
      </c>
      <c r="D1517" s="1">
        <v>0</v>
      </c>
      <c r="E1517" s="1">
        <v>0</v>
      </c>
      <c r="F1517" s="1">
        <v>0</v>
      </c>
      <c r="G1517" s="2">
        <f t="shared" si="34"/>
        <v>7858.2460999999894</v>
      </c>
      <c r="H1517" s="2">
        <f t="shared" si="35"/>
        <v>5.0000000279396772E-2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206795.95</v>
      </c>
      <c r="D1576" s="1">
        <v>0</v>
      </c>
      <c r="E1576" s="1">
        <v>0</v>
      </c>
      <c r="F1576" s="1">
        <v>0</v>
      </c>
      <c r="G1576" s="2">
        <f t="shared" si="34"/>
        <v>20059.207150000002</v>
      </c>
      <c r="H1576" s="2">
        <f t="shared" si="35"/>
        <v>4.9999999988358468E-2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7780.1</v>
      </c>
      <c r="D1577" s="1">
        <v>0</v>
      </c>
      <c r="E1577" s="1">
        <v>0</v>
      </c>
      <c r="F1577" s="1">
        <v>0</v>
      </c>
      <c r="G1577" s="2">
        <f t="shared" si="34"/>
        <v>762.4498000000001</v>
      </c>
      <c r="H1577" s="2">
        <f t="shared" si="35"/>
        <v>0.1000000000003638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63909.72</v>
      </c>
      <c r="D1578" s="1">
        <v>0</v>
      </c>
      <c r="E1578" s="1">
        <v>0</v>
      </c>
      <c r="F1578" s="1">
        <v>0</v>
      </c>
      <c r="G1578" s="2">
        <f t="shared" si="34"/>
        <v>6327.0622800000001</v>
      </c>
      <c r="H1578" s="2">
        <f t="shared" si="35"/>
        <v>0.27999999999883585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135106.13</v>
      </c>
      <c r="D1580" s="13">
        <v>0</v>
      </c>
      <c r="E1580" s="13">
        <v>0</v>
      </c>
      <c r="F1580" s="13">
        <v>0</v>
      </c>
      <c r="G1580" s="14">
        <f t="shared" si="34"/>
        <v>13645.719130000001</v>
      </c>
      <c r="H1580" s="14">
        <f t="shared" si="35"/>
        <v>0.13000000000465661</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37404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1410574.69</v>
      </c>
      <c r="I16" s="170">
        <f>'PR-RAS'!E6</f>
        <v>1741363.4100000001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728435.54999999993</v>
      </c>
      <c r="I17" s="170">
        <f>'PR-RAS'!E151</f>
        <v>1039775.26</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422761.96000000008</v>
      </c>
      <c r="I18" s="170">
        <f>'PR-RAS'!E645</f>
        <v>206157.33999999991</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4635049.3100000005</v>
      </c>
      <c r="I20" s="173">
        <f>BILANCA!E7</f>
        <v>5476602.4299999997</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826217.91</v>
      </c>
      <c r="I21" s="175">
        <f>BILANCA!E68</f>
        <v>558255.69999999995</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74935.289999999994</v>
      </c>
      <c r="I22" s="175">
        <f>BILANCA!E176</f>
        <v>206795.95</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5386331.9299999997</v>
      </c>
      <c r="I23" s="177">
        <f>BILANCA!E237</f>
        <v>5828062.1799999997</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233090.02</v>
      </c>
      <c r="I24" s="173">
        <f>'RAS-funkcijski'!E5</f>
        <v>318344.44</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11528.75</v>
      </c>
      <c r="I25" s="175">
        <f>'RAS-funkcijski'!E35</f>
        <v>16013.75</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281315.28000000003</v>
      </c>
      <c r="I26" s="175">
        <f>'RAS-funkcijski'!E88</f>
        <v>747049.77</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199475.94</v>
      </c>
      <c r="I27" s="175">
        <f>'RAS-funkcijski'!E114</f>
        <v>277242.31</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1067339.95</v>
      </c>
      <c r="I28" s="179">
        <f>'RAS-funkcijski'!E141</f>
        <v>2117999.5700000003</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1175.25</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1175.25</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2145.2399999999998</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2145.2399999999998</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74935.289999999994</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206795.94999999972</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206795.95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52" zoomScaleNormal="100" workbookViewId="0">
      <selection activeCell="H666" sqref="H66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1410574.69</v>
      </c>
      <c r="E6" s="51">
        <f>E7+E44+E50+E82+E106+E124+E133+E139</f>
        <v>1741363.4100000001</v>
      </c>
      <c r="F6" s="52">
        <f t="shared" ref="F6:F131" si="0">IF(D6&lt;&gt;0,IF(E6/D6&gt;=100,"&gt;&gt;100",E6/D6*100),"-")</f>
        <v>123.45063486145496</v>
      </c>
    </row>
    <row r="7" spans="1:25" ht="12.75" customHeight="1" x14ac:dyDescent="0.2">
      <c r="A7" s="53">
        <v>61</v>
      </c>
      <c r="B7" s="294" t="s">
        <v>60</v>
      </c>
      <c r="C7" s="50" t="s">
        <v>61</v>
      </c>
      <c r="D7" s="51">
        <f t="shared" ref="D7:E7" si="1">D8+D17+D23+D29+D37+D40</f>
        <v>341003.30000000005</v>
      </c>
      <c r="E7" s="51">
        <f t="shared" si="1"/>
        <v>416970.4</v>
      </c>
      <c r="F7" s="52">
        <f t="shared" si="0"/>
        <v>122.27752634651922</v>
      </c>
    </row>
    <row r="8" spans="1:25" ht="12.75" customHeight="1" x14ac:dyDescent="0.2">
      <c r="A8" s="53">
        <v>611</v>
      </c>
      <c r="B8" s="85" t="s">
        <v>62</v>
      </c>
      <c r="C8" s="50" t="s">
        <v>63</v>
      </c>
      <c r="D8" s="51">
        <f t="shared" ref="D8:E8" si="2">SUM(D9:D14)-D15-D16</f>
        <v>310496.38000000006</v>
      </c>
      <c r="E8" s="51">
        <f t="shared" si="2"/>
        <v>402395.67</v>
      </c>
      <c r="F8" s="52">
        <f t="shared" si="0"/>
        <v>129.59753991334776</v>
      </c>
    </row>
    <row r="9" spans="1:25" ht="12.75" customHeight="1" x14ac:dyDescent="0.2">
      <c r="A9" s="53">
        <v>6111</v>
      </c>
      <c r="B9" s="85" t="s">
        <v>64</v>
      </c>
      <c r="C9" s="50" t="s">
        <v>65</v>
      </c>
      <c r="D9" s="242">
        <v>301414.15000000002</v>
      </c>
      <c r="E9" s="242">
        <v>422654.73</v>
      </c>
      <c r="F9" s="52">
        <f t="shared" si="0"/>
        <v>140.22391782203988</v>
      </c>
    </row>
    <row r="10" spans="1:25" ht="12.75" customHeight="1" x14ac:dyDescent="0.2">
      <c r="A10" s="53">
        <v>6112</v>
      </c>
      <c r="B10" s="85" t="s">
        <v>66</v>
      </c>
      <c r="C10" s="50" t="s">
        <v>67</v>
      </c>
      <c r="D10" s="242">
        <v>29034.78</v>
      </c>
      <c r="E10" s="242">
        <v>22475.14</v>
      </c>
      <c r="F10" s="52">
        <f t="shared" si="0"/>
        <v>77.407646966844595</v>
      </c>
    </row>
    <row r="11" spans="1:25" ht="12.75" customHeight="1" x14ac:dyDescent="0.2">
      <c r="A11" s="53">
        <v>6113</v>
      </c>
      <c r="B11" s="85" t="s">
        <v>68</v>
      </c>
      <c r="C11" s="50" t="s">
        <v>69</v>
      </c>
      <c r="D11" s="242">
        <v>10461.700000000001</v>
      </c>
      <c r="E11" s="242">
        <v>13896.42</v>
      </c>
      <c r="F11" s="52">
        <f t="shared" si="0"/>
        <v>132.83137539787987</v>
      </c>
    </row>
    <row r="12" spans="1:25" ht="12.75" customHeight="1" x14ac:dyDescent="0.2">
      <c r="A12" s="53">
        <v>6114</v>
      </c>
      <c r="B12" s="85" t="s">
        <v>70</v>
      </c>
      <c r="C12" s="50" t="s">
        <v>71</v>
      </c>
      <c r="D12" s="242">
        <v>4017.17</v>
      </c>
      <c r="E12" s="242">
        <v>2796.81</v>
      </c>
      <c r="F12" s="52">
        <f t="shared" si="0"/>
        <v>69.621400139899478</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34431.42</v>
      </c>
      <c r="E15" s="242">
        <v>59427.43</v>
      </c>
      <c r="F15" s="52">
        <f t="shared" si="0"/>
        <v>172.5965121392031</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25350.32</v>
      </c>
      <c r="E23" s="51">
        <f t="shared" si="4"/>
        <v>9858.77</v>
      </c>
      <c r="F23" s="52">
        <f t="shared" si="0"/>
        <v>38.890120519188713</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25350.32</v>
      </c>
      <c r="E27" s="242">
        <v>9858.77</v>
      </c>
      <c r="F27" s="52">
        <f t="shared" si="0"/>
        <v>38.890120519188713</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5156.5999999999995</v>
      </c>
      <c r="E29" s="51">
        <f t="shared" si="5"/>
        <v>4715.96</v>
      </c>
      <c r="F29" s="52">
        <f t="shared" si="0"/>
        <v>91.454834580925422</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5133.6499999999996</v>
      </c>
      <c r="E31" s="242">
        <v>4715.96</v>
      </c>
      <c r="F31" s="52">
        <f t="shared" si="0"/>
        <v>91.863683733795654</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22.95</v>
      </c>
      <c r="E33" s="242">
        <v>0</v>
      </c>
      <c r="F33" s="52">
        <f t="shared" si="0"/>
        <v>0</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922199.89</v>
      </c>
      <c r="E50" s="51">
        <f>E51+E54+E59+E62+E65+E68+E71+E74+E77</f>
        <v>1170505.1100000001</v>
      </c>
      <c r="F50" s="52">
        <f t="shared" si="0"/>
        <v>126.92531442396941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513397.92</v>
      </c>
      <c r="E59" s="51">
        <f t="shared" si="12"/>
        <v>670456.91</v>
      </c>
      <c r="F59" s="52">
        <f t="shared" si="0"/>
        <v>130.5920581057282</v>
      </c>
    </row>
    <row r="60" spans="1:6" ht="24" x14ac:dyDescent="0.2">
      <c r="A60" s="53">
        <v>6331</v>
      </c>
      <c r="B60" s="86" t="s">
        <v>166</v>
      </c>
      <c r="C60" s="50" t="s">
        <v>167</v>
      </c>
      <c r="D60" s="242">
        <v>439592.92</v>
      </c>
      <c r="E60" s="242">
        <v>539756.91</v>
      </c>
      <c r="F60" s="52">
        <f t="shared" si="0"/>
        <v>122.7856240268838</v>
      </c>
    </row>
    <row r="61" spans="1:6" ht="24" x14ac:dyDescent="0.2">
      <c r="A61" s="53">
        <v>6332</v>
      </c>
      <c r="B61" s="86" t="s">
        <v>168</v>
      </c>
      <c r="C61" s="50" t="s">
        <v>169</v>
      </c>
      <c r="D61" s="242">
        <v>73805</v>
      </c>
      <c r="E61" s="242">
        <v>130700</v>
      </c>
      <c r="F61" s="52">
        <f t="shared" si="0"/>
        <v>177.08827315222547</v>
      </c>
    </row>
    <row r="62" spans="1:6" ht="12.75" customHeight="1" x14ac:dyDescent="0.2">
      <c r="A62" s="53">
        <v>634</v>
      </c>
      <c r="B62" s="85" t="s">
        <v>170</v>
      </c>
      <c r="C62" s="50" t="s">
        <v>171</v>
      </c>
      <c r="D62" s="51">
        <f t="shared" ref="D62:E62" si="13">SUM(D63:D64)</f>
        <v>30068.739999999998</v>
      </c>
      <c r="E62" s="51">
        <f t="shared" si="13"/>
        <v>245964.28</v>
      </c>
      <c r="F62" s="52">
        <f t="shared" si="0"/>
        <v>818.00660752662077</v>
      </c>
    </row>
    <row r="63" spans="1:6" ht="12.75" customHeight="1" x14ac:dyDescent="0.2">
      <c r="A63" s="53">
        <v>6341</v>
      </c>
      <c r="B63" s="85" t="s">
        <v>172</v>
      </c>
      <c r="C63" s="50" t="s">
        <v>173</v>
      </c>
      <c r="D63" s="242">
        <v>4917.4399999999996</v>
      </c>
      <c r="E63" s="242">
        <v>1357.11</v>
      </c>
      <c r="F63" s="52">
        <f t="shared" si="0"/>
        <v>27.597896466454092</v>
      </c>
    </row>
    <row r="64" spans="1:6" ht="12.75" customHeight="1" x14ac:dyDescent="0.2">
      <c r="A64" s="53">
        <v>6342</v>
      </c>
      <c r="B64" s="85" t="s">
        <v>174</v>
      </c>
      <c r="C64" s="50" t="s">
        <v>175</v>
      </c>
      <c r="D64" s="242">
        <v>25151.3</v>
      </c>
      <c r="E64" s="242">
        <v>244607.17</v>
      </c>
      <c r="F64" s="52">
        <f t="shared" si="0"/>
        <v>972.54285066775878</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432</v>
      </c>
      <c r="E68" s="51">
        <f t="shared" si="15"/>
        <v>547.20000000000005</v>
      </c>
      <c r="F68" s="52">
        <f t="shared" si="0"/>
        <v>126.66666666666669</v>
      </c>
    </row>
    <row r="69" spans="1:6" ht="12.75" customHeight="1" x14ac:dyDescent="0.2">
      <c r="A69" s="53" t="s">
        <v>184</v>
      </c>
      <c r="B69" s="85" t="s">
        <v>185</v>
      </c>
      <c r="C69" s="50" t="s">
        <v>184</v>
      </c>
      <c r="D69" s="242">
        <v>432</v>
      </c>
      <c r="E69" s="242">
        <v>547.20000000000005</v>
      </c>
      <c r="F69" s="52">
        <f t="shared" si="0"/>
        <v>126.66666666666669</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378301.23</v>
      </c>
      <c r="E74" s="51">
        <f t="shared" si="17"/>
        <v>253536.72</v>
      </c>
      <c r="F74" s="52">
        <f t="shared" si="0"/>
        <v>67.019797953075653</v>
      </c>
    </row>
    <row r="75" spans="1:6" ht="12.75" customHeight="1" x14ac:dyDescent="0.2">
      <c r="A75" s="53" t="s">
        <v>196</v>
      </c>
      <c r="B75" s="85" t="s">
        <v>197</v>
      </c>
      <c r="C75" s="50" t="s">
        <v>196</v>
      </c>
      <c r="D75" s="242">
        <v>88650.94</v>
      </c>
      <c r="E75" s="242">
        <v>233536.72</v>
      </c>
      <c r="F75" s="52">
        <f t="shared" si="0"/>
        <v>263.43400306866454</v>
      </c>
    </row>
    <row r="76" spans="1:6" ht="12.75" customHeight="1" x14ac:dyDescent="0.2">
      <c r="A76" s="53" t="s">
        <v>198</v>
      </c>
      <c r="B76" s="85" t="s">
        <v>199</v>
      </c>
      <c r="C76" s="50" t="s">
        <v>198</v>
      </c>
      <c r="D76" s="242">
        <v>289650.28999999998</v>
      </c>
      <c r="E76" s="242">
        <v>20000</v>
      </c>
      <c r="F76" s="52">
        <f t="shared" si="0"/>
        <v>6.9048782930616088</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34081.049999999996</v>
      </c>
      <c r="E82" s="51">
        <f t="shared" si="19"/>
        <v>36136.69</v>
      </c>
      <c r="F82" s="52">
        <f t="shared" si="0"/>
        <v>106.03162167832272</v>
      </c>
    </row>
    <row r="83" spans="1:6" ht="12.75" customHeight="1" x14ac:dyDescent="0.2">
      <c r="A83" s="53">
        <v>641</v>
      </c>
      <c r="B83" s="85" t="s">
        <v>212</v>
      </c>
      <c r="C83" s="50" t="s">
        <v>213</v>
      </c>
      <c r="D83" s="51">
        <f t="shared" ref="D83:E83" si="20">SUM(D84:D90)</f>
        <v>1521.36</v>
      </c>
      <c r="E83" s="51">
        <f t="shared" si="20"/>
        <v>576.16</v>
      </c>
      <c r="F83" s="52">
        <f t="shared" si="0"/>
        <v>37.871378240521643</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25.35</v>
      </c>
      <c r="E85" s="242">
        <v>33.11</v>
      </c>
      <c r="F85" s="52">
        <f t="shared" si="0"/>
        <v>130.61143984220905</v>
      </c>
    </row>
    <row r="86" spans="1:6" ht="12.75" customHeight="1" x14ac:dyDescent="0.2">
      <c r="A86" s="53">
        <v>6414</v>
      </c>
      <c r="B86" s="85" t="s">
        <v>218</v>
      </c>
      <c r="C86" s="50" t="s">
        <v>219</v>
      </c>
      <c r="D86" s="242">
        <v>1496.01</v>
      </c>
      <c r="E86" s="242">
        <v>543.04999999999995</v>
      </c>
      <c r="F86" s="52">
        <f t="shared" si="0"/>
        <v>36.299891043509064</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32559.69</v>
      </c>
      <c r="E91" s="51">
        <f t="shared" si="21"/>
        <v>35560.53</v>
      </c>
      <c r="F91" s="52">
        <f t="shared" si="0"/>
        <v>109.21642681487447</v>
      </c>
    </row>
    <row r="92" spans="1:6" ht="12.75" customHeight="1" x14ac:dyDescent="0.2">
      <c r="A92" s="53">
        <v>6421</v>
      </c>
      <c r="B92" s="85" t="s">
        <v>230</v>
      </c>
      <c r="C92" s="50" t="s">
        <v>231</v>
      </c>
      <c r="D92" s="242">
        <v>1673.53</v>
      </c>
      <c r="E92" s="242">
        <v>1848.94</v>
      </c>
      <c r="F92" s="52">
        <f t="shared" si="0"/>
        <v>110.48143744061953</v>
      </c>
    </row>
    <row r="93" spans="1:6" ht="12.75" customHeight="1" x14ac:dyDescent="0.2">
      <c r="A93" s="53">
        <v>6422</v>
      </c>
      <c r="B93" s="85" t="s">
        <v>232</v>
      </c>
      <c r="C93" s="50" t="s">
        <v>233</v>
      </c>
      <c r="D93" s="242">
        <v>26914.61</v>
      </c>
      <c r="E93" s="242">
        <v>25024.52</v>
      </c>
      <c r="F93" s="52">
        <f t="shared" si="0"/>
        <v>92.977457224904995</v>
      </c>
    </row>
    <row r="94" spans="1:6" ht="12.75" customHeight="1" x14ac:dyDescent="0.2">
      <c r="A94" s="53">
        <v>6423</v>
      </c>
      <c r="B94" s="85" t="s">
        <v>234</v>
      </c>
      <c r="C94" s="50" t="s">
        <v>235</v>
      </c>
      <c r="D94" s="242">
        <v>3971.55</v>
      </c>
      <c r="E94" s="242">
        <v>8687.07</v>
      </c>
      <c r="F94" s="52">
        <f t="shared" si="0"/>
        <v>218.73248479812668</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102025.02</v>
      </c>
      <c r="E106" s="51">
        <f t="shared" si="23"/>
        <v>117364.5</v>
      </c>
      <c r="F106" s="52">
        <f t="shared" si="0"/>
        <v>115.03501788090804</v>
      </c>
    </row>
    <row r="107" spans="1:6" ht="12.75" customHeight="1" x14ac:dyDescent="0.2">
      <c r="A107" s="53">
        <v>651</v>
      </c>
      <c r="B107" s="85" t="s">
        <v>260</v>
      </c>
      <c r="C107" s="50" t="s">
        <v>261</v>
      </c>
      <c r="D107" s="51">
        <f t="shared" ref="D107:E107" si="24">SUM(D108:D111)</f>
        <v>7695.07</v>
      </c>
      <c r="E107" s="51">
        <f t="shared" si="24"/>
        <v>9386.7800000000007</v>
      </c>
      <c r="F107" s="52">
        <f t="shared" si="0"/>
        <v>121.98433542514884</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7695.07</v>
      </c>
      <c r="E111" s="242">
        <v>9386.7800000000007</v>
      </c>
      <c r="F111" s="52">
        <f t="shared" si="0"/>
        <v>121.98433542514884</v>
      </c>
    </row>
    <row r="112" spans="1:6" ht="12.75" customHeight="1" x14ac:dyDescent="0.2">
      <c r="A112" s="53">
        <v>652</v>
      </c>
      <c r="B112" s="85" t="s">
        <v>270</v>
      </c>
      <c r="C112" s="50" t="s">
        <v>271</v>
      </c>
      <c r="D112" s="51">
        <f t="shared" ref="D112:E112" si="25">SUM(D113:D119)</f>
        <v>68106.720000000001</v>
      </c>
      <c r="E112" s="51">
        <f t="shared" si="25"/>
        <v>75731.81</v>
      </c>
      <c r="F112" s="52">
        <f t="shared" si="0"/>
        <v>111.19579683179575</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420.77</v>
      </c>
      <c r="E115" s="242">
        <v>1438.06</v>
      </c>
      <c r="F115" s="52">
        <f t="shared" si="0"/>
        <v>341.76866221451149</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67685.95</v>
      </c>
      <c r="E117" s="242">
        <v>74293.75</v>
      </c>
      <c r="F117" s="52">
        <f t="shared" si="0"/>
        <v>109.76243962003932</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26223.23</v>
      </c>
      <c r="E120" s="51">
        <f t="shared" si="26"/>
        <v>32245.91</v>
      </c>
      <c r="F120" s="52">
        <f t="shared" si="0"/>
        <v>122.96696478656519</v>
      </c>
    </row>
    <row r="121" spans="1:6" ht="12.75" customHeight="1" x14ac:dyDescent="0.2">
      <c r="A121" s="53">
        <v>6531</v>
      </c>
      <c r="B121" s="85" t="s">
        <v>288</v>
      </c>
      <c r="C121" s="50" t="s">
        <v>289</v>
      </c>
      <c r="D121" s="242">
        <v>1049.6099999999999</v>
      </c>
      <c r="E121" s="242">
        <v>706.67</v>
      </c>
      <c r="F121" s="52">
        <f t="shared" si="0"/>
        <v>67.32691190061071</v>
      </c>
    </row>
    <row r="122" spans="1:6" ht="12.75" customHeight="1" x14ac:dyDescent="0.2">
      <c r="A122" s="53">
        <v>6532</v>
      </c>
      <c r="B122" s="85" t="s">
        <v>290</v>
      </c>
      <c r="C122" s="50" t="s">
        <v>291</v>
      </c>
      <c r="D122" s="242">
        <v>25173.62</v>
      </c>
      <c r="E122" s="242">
        <v>31539.24</v>
      </c>
      <c r="F122" s="52">
        <f t="shared" si="0"/>
        <v>125.28686776077498</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11250</v>
      </c>
      <c r="E124" s="51">
        <f t="shared" si="27"/>
        <v>0</v>
      </c>
      <c r="F124" s="52">
        <f t="shared" si="0"/>
        <v>0</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11250</v>
      </c>
      <c r="E128" s="51">
        <f t="shared" si="29"/>
        <v>0</v>
      </c>
      <c r="F128" s="52">
        <f t="shared" si="0"/>
        <v>0</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11250</v>
      </c>
      <c r="E130" s="242">
        <v>0</v>
      </c>
      <c r="F130" s="52">
        <f t="shared" si="0"/>
        <v>0</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15.43</v>
      </c>
      <c r="E139" s="51">
        <f t="shared" si="33"/>
        <v>386.71</v>
      </c>
      <c r="F139" s="52">
        <f t="shared" si="31"/>
        <v>2506.2216461438757</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15.43</v>
      </c>
      <c r="E150" s="242">
        <v>386.71</v>
      </c>
      <c r="F150" s="52">
        <f t="shared" si="31"/>
        <v>2506.2216461438757</v>
      </c>
    </row>
    <row r="151" spans="1:6" ht="12.75" customHeight="1" x14ac:dyDescent="0.2">
      <c r="A151" s="53">
        <v>3</v>
      </c>
      <c r="B151" s="85" t="s">
        <v>348</v>
      </c>
      <c r="C151" s="50" t="s">
        <v>56</v>
      </c>
      <c r="D151" s="51">
        <f t="shared" ref="D151:E151" si="35">D152+D163+D196+D215+D224+D252+D263</f>
        <v>728435.54999999993</v>
      </c>
      <c r="E151" s="51">
        <f t="shared" si="35"/>
        <v>1039775.26</v>
      </c>
      <c r="F151" s="52">
        <f t="shared" si="31"/>
        <v>142.74087254527871</v>
      </c>
    </row>
    <row r="152" spans="1:6" ht="12.75" customHeight="1" x14ac:dyDescent="0.2">
      <c r="A152" s="53">
        <v>31</v>
      </c>
      <c r="B152" s="85" t="s">
        <v>349</v>
      </c>
      <c r="C152" s="50" t="s">
        <v>350</v>
      </c>
      <c r="D152" s="51">
        <f t="shared" ref="D152:E152" si="36">D153+D158+D159</f>
        <v>323520.46999999997</v>
      </c>
      <c r="E152" s="51">
        <f t="shared" si="36"/>
        <v>510387.55</v>
      </c>
      <c r="F152" s="52">
        <f t="shared" si="31"/>
        <v>157.76051203189709</v>
      </c>
    </row>
    <row r="153" spans="1:6" ht="12.75" customHeight="1" x14ac:dyDescent="0.2">
      <c r="A153" s="53">
        <v>311</v>
      </c>
      <c r="B153" s="85" t="s">
        <v>351</v>
      </c>
      <c r="C153" s="50" t="s">
        <v>352</v>
      </c>
      <c r="D153" s="51">
        <f t="shared" ref="D153:E153" si="37">SUM(D154:D157)</f>
        <v>272644.3</v>
      </c>
      <c r="E153" s="51">
        <f t="shared" si="37"/>
        <v>428433.85</v>
      </c>
      <c r="F153" s="52">
        <f t="shared" si="31"/>
        <v>157.14021895928138</v>
      </c>
    </row>
    <row r="154" spans="1:6" ht="12.75" customHeight="1" x14ac:dyDescent="0.2">
      <c r="A154" s="53">
        <v>3111</v>
      </c>
      <c r="B154" s="85" t="s">
        <v>353</v>
      </c>
      <c r="C154" s="50" t="s">
        <v>354</v>
      </c>
      <c r="D154" s="242">
        <v>272644.3</v>
      </c>
      <c r="E154" s="242">
        <v>428433.85</v>
      </c>
      <c r="F154" s="52">
        <f t="shared" si="31"/>
        <v>157.14021895928138</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6401.22</v>
      </c>
      <c r="E158" s="242">
        <v>11191.18</v>
      </c>
      <c r="F158" s="52">
        <f t="shared" si="31"/>
        <v>174.82886074841983</v>
      </c>
    </row>
    <row r="159" spans="1:6" ht="12.75" customHeight="1" x14ac:dyDescent="0.2">
      <c r="A159" s="53">
        <v>313</v>
      </c>
      <c r="B159" s="85" t="s">
        <v>363</v>
      </c>
      <c r="C159" s="50" t="s">
        <v>364</v>
      </c>
      <c r="D159" s="51">
        <f t="shared" ref="D159:E159" si="38">SUM(D160:D162)</f>
        <v>44474.95</v>
      </c>
      <c r="E159" s="51">
        <f t="shared" si="38"/>
        <v>70762.52</v>
      </c>
      <c r="F159" s="52">
        <f t="shared" si="31"/>
        <v>159.10646330125161</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44474.95</v>
      </c>
      <c r="E161" s="242">
        <v>70762.52</v>
      </c>
      <c r="F161" s="52">
        <f t="shared" si="31"/>
        <v>159.10646330125161</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213689.73000000004</v>
      </c>
      <c r="E163" s="51">
        <f t="shared" si="39"/>
        <v>311429.02</v>
      </c>
      <c r="F163" s="52">
        <f t="shared" si="31"/>
        <v>145.73888038512658</v>
      </c>
    </row>
    <row r="164" spans="1:6" ht="12.75" customHeight="1" x14ac:dyDescent="0.2">
      <c r="A164" s="53">
        <v>321</v>
      </c>
      <c r="B164" s="85" t="s">
        <v>372</v>
      </c>
      <c r="C164" s="50" t="s">
        <v>373</v>
      </c>
      <c r="D164" s="51">
        <f t="shared" ref="D164:E164" si="40">SUM(D165:D168)</f>
        <v>17411.849999999999</v>
      </c>
      <c r="E164" s="51">
        <f t="shared" si="40"/>
        <v>16221.03</v>
      </c>
      <c r="F164" s="52">
        <f t="shared" si="31"/>
        <v>93.16086458360256</v>
      </c>
    </row>
    <row r="165" spans="1:6" ht="12.75" customHeight="1" x14ac:dyDescent="0.2">
      <c r="A165" s="53">
        <v>3211</v>
      </c>
      <c r="B165" s="85" t="s">
        <v>374</v>
      </c>
      <c r="C165" s="50" t="s">
        <v>375</v>
      </c>
      <c r="D165" s="242">
        <v>11112.8</v>
      </c>
      <c r="E165" s="242">
        <v>6888.31</v>
      </c>
      <c r="F165" s="52">
        <f t="shared" si="31"/>
        <v>61.985368224029955</v>
      </c>
    </row>
    <row r="166" spans="1:6" ht="12.75" customHeight="1" x14ac:dyDescent="0.2">
      <c r="A166" s="53">
        <v>3212</v>
      </c>
      <c r="B166" s="85" t="s">
        <v>376</v>
      </c>
      <c r="C166" s="50" t="s">
        <v>377</v>
      </c>
      <c r="D166" s="242">
        <v>3885.15</v>
      </c>
      <c r="E166" s="242">
        <v>6218.69</v>
      </c>
      <c r="F166" s="52">
        <f t="shared" si="31"/>
        <v>160.06306062828978</v>
      </c>
    </row>
    <row r="167" spans="1:6" ht="12.75" customHeight="1" x14ac:dyDescent="0.2">
      <c r="A167" s="53">
        <v>3213</v>
      </c>
      <c r="B167" s="85" t="s">
        <v>378</v>
      </c>
      <c r="C167" s="50" t="s">
        <v>379</v>
      </c>
      <c r="D167" s="242">
        <v>2272.67</v>
      </c>
      <c r="E167" s="242">
        <v>1306</v>
      </c>
      <c r="F167" s="52">
        <f t="shared" si="31"/>
        <v>57.465448129292852</v>
      </c>
    </row>
    <row r="168" spans="1:6" ht="12.75" customHeight="1" x14ac:dyDescent="0.2">
      <c r="A168" s="53">
        <v>3214</v>
      </c>
      <c r="B168" s="85" t="s">
        <v>380</v>
      </c>
      <c r="C168" s="50" t="s">
        <v>381</v>
      </c>
      <c r="D168" s="242">
        <v>141.22999999999999</v>
      </c>
      <c r="E168" s="242">
        <v>1808.03</v>
      </c>
      <c r="F168" s="52">
        <f t="shared" si="31"/>
        <v>1280.2025065496</v>
      </c>
    </row>
    <row r="169" spans="1:6" ht="12.75" customHeight="1" x14ac:dyDescent="0.2">
      <c r="A169" s="53">
        <v>322</v>
      </c>
      <c r="B169" s="85" t="s">
        <v>382</v>
      </c>
      <c r="C169" s="50" t="s">
        <v>383</v>
      </c>
      <c r="D169" s="51">
        <f t="shared" ref="D169:E169" si="41">SUM(D170:D176)</f>
        <v>48265.75</v>
      </c>
      <c r="E169" s="51">
        <f t="shared" si="41"/>
        <v>62674.91</v>
      </c>
      <c r="F169" s="52">
        <f t="shared" si="31"/>
        <v>129.85379901897309</v>
      </c>
    </row>
    <row r="170" spans="1:6" ht="12.75" customHeight="1" x14ac:dyDescent="0.2">
      <c r="A170" s="53">
        <v>3221</v>
      </c>
      <c r="B170" s="85" t="s">
        <v>384</v>
      </c>
      <c r="C170" s="50" t="s">
        <v>385</v>
      </c>
      <c r="D170" s="242">
        <v>9944.24</v>
      </c>
      <c r="E170" s="242">
        <v>14489.12</v>
      </c>
      <c r="F170" s="52">
        <f t="shared" si="31"/>
        <v>145.70364351624661</v>
      </c>
    </row>
    <row r="171" spans="1:6" ht="12.75" customHeight="1" x14ac:dyDescent="0.2">
      <c r="A171" s="53">
        <v>3222</v>
      </c>
      <c r="B171" s="85" t="s">
        <v>386</v>
      </c>
      <c r="C171" s="50" t="s">
        <v>387</v>
      </c>
      <c r="D171" s="242">
        <v>8338.43</v>
      </c>
      <c r="E171" s="242">
        <v>11939.68</v>
      </c>
      <c r="F171" s="52">
        <f t="shared" si="31"/>
        <v>143.18858586088749</v>
      </c>
    </row>
    <row r="172" spans="1:6" ht="12.75" customHeight="1" x14ac:dyDescent="0.2">
      <c r="A172" s="53">
        <v>3223</v>
      </c>
      <c r="B172" s="85" t="s">
        <v>388</v>
      </c>
      <c r="C172" s="50" t="s">
        <v>389</v>
      </c>
      <c r="D172" s="242">
        <v>18436.45</v>
      </c>
      <c r="E172" s="242">
        <v>19490.23</v>
      </c>
      <c r="F172" s="52">
        <f t="shared" si="31"/>
        <v>105.71574245584155</v>
      </c>
    </row>
    <row r="173" spans="1:6" ht="12.75" customHeight="1" x14ac:dyDescent="0.2">
      <c r="A173" s="53">
        <v>3224</v>
      </c>
      <c r="B173" s="85" t="s">
        <v>390</v>
      </c>
      <c r="C173" s="50" t="s">
        <v>391</v>
      </c>
      <c r="D173" s="242">
        <v>9079.11</v>
      </c>
      <c r="E173" s="242">
        <v>15392.72</v>
      </c>
      <c r="F173" s="52">
        <f t="shared" si="31"/>
        <v>169.53996592176986</v>
      </c>
    </row>
    <row r="174" spans="1:6" ht="12.75" customHeight="1" x14ac:dyDescent="0.2">
      <c r="A174" s="53">
        <v>3225</v>
      </c>
      <c r="B174" s="85" t="s">
        <v>392</v>
      </c>
      <c r="C174" s="50" t="s">
        <v>393</v>
      </c>
      <c r="D174" s="242">
        <v>2297.08</v>
      </c>
      <c r="E174" s="242">
        <v>1042.72</v>
      </c>
      <c r="F174" s="52">
        <f t="shared" si="31"/>
        <v>45.393281905723789</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170.44</v>
      </c>
      <c r="E176" s="242">
        <v>320.44</v>
      </c>
      <c r="F176" s="52">
        <f t="shared" si="31"/>
        <v>188.00750997418447</v>
      </c>
    </row>
    <row r="177" spans="1:6" ht="12.75" customHeight="1" x14ac:dyDescent="0.2">
      <c r="A177" s="53">
        <v>323</v>
      </c>
      <c r="B177" s="85" t="s">
        <v>398</v>
      </c>
      <c r="C177" s="50" t="s">
        <v>399</v>
      </c>
      <c r="D177" s="51">
        <f t="shared" ref="D177:E177" si="42">SUM(D178:D186)</f>
        <v>124016.27000000002</v>
      </c>
      <c r="E177" s="51">
        <f t="shared" si="42"/>
        <v>198136.73</v>
      </c>
      <c r="F177" s="52">
        <f t="shared" si="31"/>
        <v>159.76672254374364</v>
      </c>
    </row>
    <row r="178" spans="1:6" ht="12.75" customHeight="1" x14ac:dyDescent="0.2">
      <c r="A178" s="53">
        <v>3231</v>
      </c>
      <c r="B178" s="85" t="s">
        <v>400</v>
      </c>
      <c r="C178" s="50" t="s">
        <v>401</v>
      </c>
      <c r="D178" s="242">
        <v>4778.08</v>
      </c>
      <c r="E178" s="242">
        <v>8839.9500000000007</v>
      </c>
      <c r="F178" s="52">
        <f t="shared" si="31"/>
        <v>185.01050631215887</v>
      </c>
    </row>
    <row r="179" spans="1:6" ht="12.75" customHeight="1" x14ac:dyDescent="0.2">
      <c r="A179" s="53">
        <v>3232</v>
      </c>
      <c r="B179" s="85" t="s">
        <v>402</v>
      </c>
      <c r="C179" s="50" t="s">
        <v>403</v>
      </c>
      <c r="D179" s="242">
        <v>50024.61</v>
      </c>
      <c r="E179" s="242">
        <v>59691.79</v>
      </c>
      <c r="F179" s="52">
        <f t="shared" si="31"/>
        <v>119.32484830966199</v>
      </c>
    </row>
    <row r="180" spans="1:6" ht="12.75" customHeight="1" x14ac:dyDescent="0.2">
      <c r="A180" s="53">
        <v>3233</v>
      </c>
      <c r="B180" s="85" t="s">
        <v>404</v>
      </c>
      <c r="C180" s="50" t="s">
        <v>405</v>
      </c>
      <c r="D180" s="242">
        <v>10190.540000000001</v>
      </c>
      <c r="E180" s="242">
        <v>10660.4</v>
      </c>
      <c r="F180" s="52">
        <f t="shared" si="31"/>
        <v>104.61074682990301</v>
      </c>
    </row>
    <row r="181" spans="1:6" ht="12.75" customHeight="1" x14ac:dyDescent="0.2">
      <c r="A181" s="53">
        <v>3234</v>
      </c>
      <c r="B181" s="85" t="s">
        <v>406</v>
      </c>
      <c r="C181" s="50" t="s">
        <v>407</v>
      </c>
      <c r="D181" s="242">
        <v>10793.43</v>
      </c>
      <c r="E181" s="242">
        <v>58420.86</v>
      </c>
      <c r="F181" s="52">
        <f t="shared" si="31"/>
        <v>541.26315730958549</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727.4</v>
      </c>
      <c r="E183" s="242">
        <v>542.91</v>
      </c>
      <c r="F183" s="52">
        <f t="shared" si="31"/>
        <v>74.637063513885067</v>
      </c>
    </row>
    <row r="184" spans="1:6" ht="12.75" customHeight="1" x14ac:dyDescent="0.2">
      <c r="A184" s="53">
        <v>3237</v>
      </c>
      <c r="B184" s="85" t="s">
        <v>412</v>
      </c>
      <c r="C184" s="50" t="s">
        <v>413</v>
      </c>
      <c r="D184" s="242">
        <v>43954.79</v>
      </c>
      <c r="E184" s="242">
        <v>48210.41</v>
      </c>
      <c r="F184" s="52">
        <f t="shared" si="31"/>
        <v>109.68181169788322</v>
      </c>
    </row>
    <row r="185" spans="1:6" ht="12.75" customHeight="1" x14ac:dyDescent="0.2">
      <c r="A185" s="53">
        <v>3238</v>
      </c>
      <c r="B185" s="85" t="s">
        <v>414</v>
      </c>
      <c r="C185" s="50" t="s">
        <v>415</v>
      </c>
      <c r="D185" s="242">
        <v>905.07</v>
      </c>
      <c r="E185" s="242">
        <v>5457.35</v>
      </c>
      <c r="F185" s="52">
        <f t="shared" si="31"/>
        <v>602.97546046162176</v>
      </c>
    </row>
    <row r="186" spans="1:6" ht="12.75" customHeight="1" x14ac:dyDescent="0.2">
      <c r="A186" s="53">
        <v>3239</v>
      </c>
      <c r="B186" s="85" t="s">
        <v>416</v>
      </c>
      <c r="C186" s="50" t="s">
        <v>417</v>
      </c>
      <c r="D186" s="242">
        <v>2642.35</v>
      </c>
      <c r="E186" s="242">
        <v>6313.06</v>
      </c>
      <c r="F186" s="52">
        <f t="shared" si="31"/>
        <v>238.91838704183778</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23995.86</v>
      </c>
      <c r="E188" s="51">
        <f t="shared" si="43"/>
        <v>34396.35</v>
      </c>
      <c r="F188" s="52">
        <f t="shared" si="31"/>
        <v>143.3428516419082</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289.74</v>
      </c>
      <c r="E190" s="242">
        <v>2479.5100000000002</v>
      </c>
      <c r="F190" s="52">
        <f t="shared" si="31"/>
        <v>855.77069096431285</v>
      </c>
    </row>
    <row r="191" spans="1:6" ht="12.75" customHeight="1" x14ac:dyDescent="0.2">
      <c r="A191" s="53">
        <v>3293</v>
      </c>
      <c r="B191" s="85" t="s">
        <v>426</v>
      </c>
      <c r="C191" s="50" t="s">
        <v>427</v>
      </c>
      <c r="D191" s="242">
        <v>4471.37</v>
      </c>
      <c r="E191" s="242">
        <v>2931.01</v>
      </c>
      <c r="F191" s="52">
        <f t="shared" si="31"/>
        <v>65.550603059017703</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0</v>
      </c>
      <c r="F193" s="52" t="str">
        <f t="shared" si="31"/>
        <v>-</v>
      </c>
    </row>
    <row r="194" spans="1:6" ht="12.75" customHeight="1" x14ac:dyDescent="0.2">
      <c r="A194" s="53" t="s">
        <v>432</v>
      </c>
      <c r="B194" s="85" t="s">
        <v>433</v>
      </c>
      <c r="C194" s="50" t="s">
        <v>432</v>
      </c>
      <c r="D194" s="242">
        <v>1493.13</v>
      </c>
      <c r="E194" s="242">
        <v>297.62</v>
      </c>
      <c r="F194" s="52">
        <f t="shared" si="31"/>
        <v>19.932624754709906</v>
      </c>
    </row>
    <row r="195" spans="1:6" ht="12.75" customHeight="1" x14ac:dyDescent="0.2">
      <c r="A195" s="53">
        <v>3299</v>
      </c>
      <c r="B195" s="85" t="s">
        <v>434</v>
      </c>
      <c r="C195" s="50" t="s">
        <v>435</v>
      </c>
      <c r="D195" s="242">
        <v>17741.62</v>
      </c>
      <c r="E195" s="242">
        <v>28688.21</v>
      </c>
      <c r="F195" s="52">
        <f t="shared" si="31"/>
        <v>161.70005895741201</v>
      </c>
    </row>
    <row r="196" spans="1:6" ht="12.75" customHeight="1" x14ac:dyDescent="0.2">
      <c r="A196" s="53">
        <v>34</v>
      </c>
      <c r="B196" s="232" t="s">
        <v>436</v>
      </c>
      <c r="C196" s="50" t="s">
        <v>437</v>
      </c>
      <c r="D196" s="51">
        <f t="shared" ref="D196:E196" si="44">D197+D202+D210</f>
        <v>6535.04</v>
      </c>
      <c r="E196" s="51">
        <f t="shared" si="44"/>
        <v>8606.99</v>
      </c>
      <c r="F196" s="52">
        <f t="shared" si="31"/>
        <v>131.70523822348449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1257.67</v>
      </c>
      <c r="E202" s="51">
        <f t="shared" si="46"/>
        <v>2689.27</v>
      </c>
      <c r="F202" s="52">
        <f t="shared" si="31"/>
        <v>213.82954193071316</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1257.67</v>
      </c>
      <c r="E205" s="242">
        <v>2689.27</v>
      </c>
      <c r="F205" s="52">
        <f t="shared" si="31"/>
        <v>213.82954193071316</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5277.37</v>
      </c>
      <c r="E210" s="51">
        <f t="shared" si="47"/>
        <v>5917.72</v>
      </c>
      <c r="F210" s="52">
        <f t="shared" si="31"/>
        <v>112.1338848706837</v>
      </c>
    </row>
    <row r="211" spans="1:6" ht="12.75" customHeight="1" x14ac:dyDescent="0.2">
      <c r="A211" s="53">
        <v>3431</v>
      </c>
      <c r="B211" s="232" t="s">
        <v>466</v>
      </c>
      <c r="C211" s="50" t="s">
        <v>467</v>
      </c>
      <c r="D211" s="242">
        <v>2003.15</v>
      </c>
      <c r="E211" s="242">
        <v>1841.13</v>
      </c>
      <c r="F211" s="52">
        <f t="shared" si="31"/>
        <v>91.911739011057577</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3274.22</v>
      </c>
      <c r="E214" s="242">
        <v>4076.59</v>
      </c>
      <c r="F214" s="52">
        <f t="shared" si="31"/>
        <v>124.50568379644619</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6272.73</v>
      </c>
      <c r="E224" s="51">
        <f t="shared" si="51"/>
        <v>0</v>
      </c>
      <c r="F224" s="52">
        <f t="shared" ref="F224:F235" si="52">IF(D224&lt;&gt;0,IF(E224/D224&gt;=100,"&gt;&gt;100",E224/D224*100),"-")</f>
        <v>0</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6272.73</v>
      </c>
      <c r="E231" s="51">
        <f t="shared" si="55"/>
        <v>0</v>
      </c>
      <c r="F231" s="52">
        <f t="shared" si="52"/>
        <v>0</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6272.73</v>
      </c>
      <c r="E233" s="242">
        <v>0</v>
      </c>
      <c r="F233" s="52">
        <f t="shared" si="52"/>
        <v>0</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68873.459999999992</v>
      </c>
      <c r="E252" s="51">
        <f t="shared" si="63"/>
        <v>76869.84</v>
      </c>
      <c r="F252" s="52">
        <f t="shared" ref="F252:F258" si="64">IF(D252&lt;&gt;0,IF(E252/D252&gt;=100,"&gt;&gt;100",E252/D252*100),"-")</f>
        <v>111.61024870828329</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68873.459999999992</v>
      </c>
      <c r="E259" s="51">
        <f t="shared" si="66"/>
        <v>76869.84</v>
      </c>
      <c r="F259" s="52">
        <f t="shared" ref="F259:F262" si="67">IF(D259&lt;&gt;0,IF(E259/D259&gt;=100,"&gt;&gt;100",E259/D259*100),"-")</f>
        <v>111.61024870828329</v>
      </c>
    </row>
    <row r="260" spans="1:6" ht="12.75" customHeight="1" x14ac:dyDescent="0.2">
      <c r="A260" s="53">
        <v>3721</v>
      </c>
      <c r="B260" s="85" t="s">
        <v>560</v>
      </c>
      <c r="C260" s="50" t="s">
        <v>561</v>
      </c>
      <c r="D260" s="242">
        <v>62091.31</v>
      </c>
      <c r="E260" s="242">
        <v>46378.14</v>
      </c>
      <c r="F260" s="52">
        <f t="shared" si="67"/>
        <v>74.693447440551665</v>
      </c>
    </row>
    <row r="261" spans="1:6" ht="12.75" customHeight="1" x14ac:dyDescent="0.2">
      <c r="A261" s="53">
        <v>3722</v>
      </c>
      <c r="B261" s="85" t="s">
        <v>562</v>
      </c>
      <c r="C261" s="50" t="s">
        <v>563</v>
      </c>
      <c r="D261" s="242">
        <v>6782.15</v>
      </c>
      <c r="E261" s="242">
        <v>30491.7</v>
      </c>
      <c r="F261" s="52">
        <f t="shared" si="67"/>
        <v>449.5875201816533</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109544.12</v>
      </c>
      <c r="E263" s="51">
        <f t="shared" si="68"/>
        <v>132481.85999999999</v>
      </c>
      <c r="F263" s="52">
        <f t="shared" ref="F263:F267" si="69">IF(D263&lt;&gt;0,IF(E263/D263&gt;=100,"&gt;&gt;100",E263/D263*100),"-")</f>
        <v>120.93927086182261</v>
      </c>
    </row>
    <row r="264" spans="1:6" ht="12.75" customHeight="1" x14ac:dyDescent="0.2">
      <c r="A264" s="53">
        <v>381</v>
      </c>
      <c r="B264" s="85" t="s">
        <v>568</v>
      </c>
      <c r="C264" s="50" t="s">
        <v>569</v>
      </c>
      <c r="D264" s="51">
        <f t="shared" ref="D264:E264" si="70">SUM(D265:D267)</f>
        <v>95204.51</v>
      </c>
      <c r="E264" s="51">
        <f t="shared" si="70"/>
        <v>129653.75</v>
      </c>
      <c r="F264" s="52">
        <f t="shared" si="69"/>
        <v>136.18446226969712</v>
      </c>
    </row>
    <row r="265" spans="1:6" ht="12.75" customHeight="1" x14ac:dyDescent="0.2">
      <c r="A265" s="53">
        <v>3811</v>
      </c>
      <c r="B265" s="85" t="s">
        <v>570</v>
      </c>
      <c r="C265" s="50" t="s">
        <v>571</v>
      </c>
      <c r="D265" s="242">
        <v>76177.7</v>
      </c>
      <c r="E265" s="242">
        <v>104307.26</v>
      </c>
      <c r="F265" s="52">
        <f t="shared" si="69"/>
        <v>136.92623956879768</v>
      </c>
    </row>
    <row r="266" spans="1:6" ht="12.75" customHeight="1" x14ac:dyDescent="0.2">
      <c r="A266" s="53">
        <v>3812</v>
      </c>
      <c r="B266" s="85" t="s">
        <v>572</v>
      </c>
      <c r="C266" s="50" t="s">
        <v>573</v>
      </c>
      <c r="D266" s="242">
        <v>19026.810000000001</v>
      </c>
      <c r="E266" s="242">
        <v>25346.49</v>
      </c>
      <c r="F266" s="52">
        <f t="shared" si="69"/>
        <v>133.21460612682841</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2000</v>
      </c>
      <c r="E268" s="51">
        <f t="shared" si="71"/>
        <v>0</v>
      </c>
      <c r="F268" s="52">
        <f t="shared" ref="F268:F272" si="72">IF(D268&lt;&gt;0,IF(E268/D268&gt;=100,"&gt;&gt;100",E268/D268*100),"-")</f>
        <v>0</v>
      </c>
    </row>
    <row r="269" spans="1:6" ht="12.75" customHeight="1" x14ac:dyDescent="0.2">
      <c r="A269" s="53">
        <v>3821</v>
      </c>
      <c r="B269" s="85" t="s">
        <v>578</v>
      </c>
      <c r="C269" s="50" t="s">
        <v>579</v>
      </c>
      <c r="D269" s="242">
        <v>2000</v>
      </c>
      <c r="E269" s="242">
        <v>0</v>
      </c>
      <c r="F269" s="52">
        <f t="shared" si="72"/>
        <v>0</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12339.61</v>
      </c>
      <c r="E279" s="51">
        <f t="shared" si="75"/>
        <v>2828.11</v>
      </c>
      <c r="F279" s="52">
        <f t="shared" si="74"/>
        <v>22.918957730430702</v>
      </c>
    </row>
    <row r="280" spans="1:6" ht="24" x14ac:dyDescent="0.2">
      <c r="A280" s="53">
        <v>3861</v>
      </c>
      <c r="B280" s="85" t="s">
        <v>599</v>
      </c>
      <c r="C280" s="50" t="s">
        <v>600</v>
      </c>
      <c r="D280" s="242">
        <v>12339.61</v>
      </c>
      <c r="E280" s="242">
        <v>2828.11</v>
      </c>
      <c r="F280" s="52">
        <f t="shared" si="74"/>
        <v>22.918957730430702</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728435.54999999993</v>
      </c>
      <c r="E289" s="51">
        <f t="shared" si="79"/>
        <v>1039775.26</v>
      </c>
      <c r="F289" s="52">
        <f t="shared" si="76"/>
        <v>142.74087254527871</v>
      </c>
    </row>
    <row r="290" spans="1:6" ht="12.75" customHeight="1" x14ac:dyDescent="0.2">
      <c r="A290" s="53" t="s">
        <v>609</v>
      </c>
      <c r="B290" s="85" t="s">
        <v>620</v>
      </c>
      <c r="C290" s="50" t="s">
        <v>621</v>
      </c>
      <c r="D290" s="51">
        <f>IF(D6&gt;=D289,D6-D289,0)</f>
        <v>682139.14</v>
      </c>
      <c r="E290" s="51">
        <f>IF(E6&gt;=E289,E6-E289,0)</f>
        <v>701588.15000000014</v>
      </c>
      <c r="F290" s="52">
        <f t="shared" si="76"/>
        <v>102.8511793063216</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2523731.83</v>
      </c>
      <c r="E292" s="242">
        <v>440166.01</v>
      </c>
      <c r="F292" s="52">
        <f t="shared" si="76"/>
        <v>17.441076930903552</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51278.2</v>
      </c>
      <c r="E294" s="242">
        <v>49653.03</v>
      </c>
      <c r="F294" s="52">
        <f t="shared" si="76"/>
        <v>96.830680484104363</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380805.34</v>
      </c>
      <c r="E298" s="51">
        <f t="shared" si="80"/>
        <v>27573.809999999998</v>
      </c>
      <c r="F298" s="52">
        <f t="shared" ref="F298:F418" si="81">IF(D298&lt;&gt;0,IF(E298/D298&gt;=100,"&gt;&gt;100",E298/D298*100),"-")</f>
        <v>7.2409199934013513</v>
      </c>
    </row>
    <row r="299" spans="1:6" ht="12.75" customHeight="1" x14ac:dyDescent="0.2">
      <c r="A299" s="53">
        <v>71</v>
      </c>
      <c r="B299" s="85" t="s">
        <v>637</v>
      </c>
      <c r="C299" s="50" t="s">
        <v>638</v>
      </c>
      <c r="D299" s="51">
        <f t="shared" ref="D299:E299" si="82">D300+D304</f>
        <v>380805.34</v>
      </c>
      <c r="E299" s="51">
        <f t="shared" si="82"/>
        <v>26346.46</v>
      </c>
      <c r="F299" s="52">
        <f t="shared" si="81"/>
        <v>6.9186162147831212</v>
      </c>
    </row>
    <row r="300" spans="1:6" ht="24" x14ac:dyDescent="0.2">
      <c r="A300" s="53">
        <v>711</v>
      </c>
      <c r="B300" s="85" t="s">
        <v>639</v>
      </c>
      <c r="C300" s="50" t="s">
        <v>640</v>
      </c>
      <c r="D300" s="51">
        <f t="shared" ref="D300:E300" si="83">SUM(D301:D303)</f>
        <v>380805.34</v>
      </c>
      <c r="E300" s="51">
        <f t="shared" si="83"/>
        <v>26346.46</v>
      </c>
      <c r="F300" s="52">
        <f t="shared" si="81"/>
        <v>6.9186162147831212</v>
      </c>
    </row>
    <row r="301" spans="1:6" ht="12.75" customHeight="1" x14ac:dyDescent="0.2">
      <c r="A301" s="53">
        <v>7111</v>
      </c>
      <c r="B301" s="85" t="s">
        <v>641</v>
      </c>
      <c r="C301" s="50" t="s">
        <v>642</v>
      </c>
      <c r="D301" s="242">
        <v>380805.34</v>
      </c>
      <c r="E301" s="242">
        <v>26346.46</v>
      </c>
      <c r="F301" s="52">
        <f t="shared" si="81"/>
        <v>6.9186162147831212</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1227.3499999999999</v>
      </c>
      <c r="F311" s="52" t="str">
        <f t="shared" si="81"/>
        <v>-</v>
      </c>
    </row>
    <row r="312" spans="1:6" ht="12.75" customHeight="1" x14ac:dyDescent="0.2">
      <c r="A312" s="53">
        <v>721</v>
      </c>
      <c r="B312" s="85" t="s">
        <v>663</v>
      </c>
      <c r="C312" s="50" t="s">
        <v>664</v>
      </c>
      <c r="D312" s="51">
        <f t="shared" ref="D312:E312" si="86">SUM(D313:D316)</f>
        <v>0</v>
      </c>
      <c r="E312" s="51">
        <f t="shared" si="86"/>
        <v>1227.3499999999999</v>
      </c>
      <c r="F312" s="52" t="str">
        <f t="shared" si="81"/>
        <v>-</v>
      </c>
    </row>
    <row r="313" spans="1:6" ht="12.75" customHeight="1" x14ac:dyDescent="0.2">
      <c r="A313" s="53">
        <v>7211</v>
      </c>
      <c r="B313" s="85" t="s">
        <v>665</v>
      </c>
      <c r="C313" s="50" t="s">
        <v>666</v>
      </c>
      <c r="D313" s="242">
        <v>0</v>
      </c>
      <c r="E313" s="242">
        <v>1227.3499999999999</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338904.40000000008</v>
      </c>
      <c r="E350" s="51">
        <f t="shared" si="95"/>
        <v>1078224.31</v>
      </c>
      <c r="F350" s="52">
        <f t="shared" si="81"/>
        <v>318.14998861035735</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337590.44000000006</v>
      </c>
      <c r="E363" s="51">
        <f t="shared" si="99"/>
        <v>910011.28</v>
      </c>
      <c r="F363" s="52">
        <f t="shared" si="81"/>
        <v>269.56073756117024</v>
      </c>
    </row>
    <row r="364" spans="1:6" ht="12.75" customHeight="1" x14ac:dyDescent="0.2">
      <c r="A364" s="53">
        <v>421</v>
      </c>
      <c r="B364" s="85" t="s">
        <v>759</v>
      </c>
      <c r="C364" s="50" t="s">
        <v>760</v>
      </c>
      <c r="D364" s="51">
        <f t="shared" ref="D364:E364" si="100">SUM(D365:D368)</f>
        <v>248462.14</v>
      </c>
      <c r="E364" s="51">
        <f t="shared" si="100"/>
        <v>412360.08</v>
      </c>
      <c r="F364" s="52">
        <f t="shared" si="81"/>
        <v>165.96495546564961</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57421.22</v>
      </c>
      <c r="E366" s="242">
        <v>138391.01</v>
      </c>
      <c r="F366" s="52">
        <f t="shared" si="81"/>
        <v>241.01022235333906</v>
      </c>
    </row>
    <row r="367" spans="1:6" ht="12.75" customHeight="1" x14ac:dyDescent="0.2">
      <c r="A367" s="53">
        <v>4213</v>
      </c>
      <c r="B367" s="85" t="s">
        <v>669</v>
      </c>
      <c r="C367" s="50" t="s">
        <v>763</v>
      </c>
      <c r="D367" s="242">
        <v>72878.05</v>
      </c>
      <c r="E367" s="242">
        <v>0</v>
      </c>
      <c r="F367" s="52">
        <f t="shared" si="81"/>
        <v>0</v>
      </c>
    </row>
    <row r="368" spans="1:6" ht="12.75" customHeight="1" x14ac:dyDescent="0.2">
      <c r="A368" s="53">
        <v>4214</v>
      </c>
      <c r="B368" s="85" t="s">
        <v>671</v>
      </c>
      <c r="C368" s="50" t="s">
        <v>764</v>
      </c>
      <c r="D368" s="242">
        <v>118162.87</v>
      </c>
      <c r="E368" s="242">
        <v>273969.07</v>
      </c>
      <c r="F368" s="52">
        <f t="shared" si="81"/>
        <v>231.85715614388852</v>
      </c>
    </row>
    <row r="369" spans="1:6" ht="12.75" customHeight="1" x14ac:dyDescent="0.2">
      <c r="A369" s="53">
        <v>422</v>
      </c>
      <c r="B369" s="85" t="s">
        <v>765</v>
      </c>
      <c r="C369" s="50" t="s">
        <v>766</v>
      </c>
      <c r="D369" s="51">
        <f t="shared" ref="D369:E369" si="101">SUM(D370:D377)</f>
        <v>54718.14</v>
      </c>
      <c r="E369" s="51">
        <f t="shared" si="101"/>
        <v>492657.19999999995</v>
      </c>
      <c r="F369" s="52">
        <f t="shared" si="81"/>
        <v>900.35443456228586</v>
      </c>
    </row>
    <row r="370" spans="1:6" ht="12.75" customHeight="1" x14ac:dyDescent="0.2">
      <c r="A370" s="53">
        <v>4221</v>
      </c>
      <c r="B370" s="85" t="s">
        <v>675</v>
      </c>
      <c r="C370" s="50" t="s">
        <v>767</v>
      </c>
      <c r="D370" s="242">
        <v>11486.84</v>
      </c>
      <c r="E370" s="242">
        <v>10166.799999999999</v>
      </c>
      <c r="F370" s="52">
        <f t="shared" si="81"/>
        <v>88.50824073461456</v>
      </c>
    </row>
    <row r="371" spans="1:6" ht="12.75" customHeight="1" x14ac:dyDescent="0.2">
      <c r="A371" s="53">
        <v>4222</v>
      </c>
      <c r="B371" s="85" t="s">
        <v>768</v>
      </c>
      <c r="C371" s="50" t="s">
        <v>769</v>
      </c>
      <c r="D371" s="242">
        <v>3538.99</v>
      </c>
      <c r="E371" s="242">
        <v>33753.599999999999</v>
      </c>
      <c r="F371" s="52">
        <f t="shared" si="81"/>
        <v>953.7636444296254</v>
      </c>
    </row>
    <row r="372" spans="1:6" ht="12.75" customHeight="1" x14ac:dyDescent="0.2">
      <c r="A372" s="53">
        <v>4223</v>
      </c>
      <c r="B372" s="85" t="s">
        <v>679</v>
      </c>
      <c r="C372" s="50" t="s">
        <v>770</v>
      </c>
      <c r="D372" s="242">
        <v>0</v>
      </c>
      <c r="E372" s="242">
        <v>14314.14</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39692.31</v>
      </c>
      <c r="E376" s="242">
        <v>434422.66</v>
      </c>
      <c r="F376" s="52">
        <f t="shared" si="81"/>
        <v>1094.4756301661455</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34410.160000000003</v>
      </c>
      <c r="E391" s="51">
        <f t="shared" si="105"/>
        <v>4994</v>
      </c>
      <c r="F391" s="52">
        <f t="shared" si="81"/>
        <v>14.513155416888498</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21069.77</v>
      </c>
      <c r="E393" s="242">
        <v>3369</v>
      </c>
      <c r="F393" s="52">
        <f t="shared" si="81"/>
        <v>15.989733157979419</v>
      </c>
    </row>
    <row r="394" spans="1:6" ht="12.75" customHeight="1" x14ac:dyDescent="0.2">
      <c r="A394" s="53">
        <v>4263</v>
      </c>
      <c r="B394" s="85" t="s">
        <v>723</v>
      </c>
      <c r="C394" s="50" t="s">
        <v>798</v>
      </c>
      <c r="D394" s="242">
        <v>13340.39</v>
      </c>
      <c r="E394" s="242">
        <v>1625</v>
      </c>
      <c r="F394" s="52">
        <f t="shared" si="81"/>
        <v>12.181053177605753</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1313.96</v>
      </c>
      <c r="E402" s="51">
        <f t="shared" si="109"/>
        <v>168213.03</v>
      </c>
      <c r="F402" s="52" t="str">
        <f t="shared" si="81"/>
        <v>&gt;&gt;100</v>
      </c>
    </row>
    <row r="403" spans="1:6" ht="12.75" customHeight="1" x14ac:dyDescent="0.2">
      <c r="A403" s="53">
        <v>451</v>
      </c>
      <c r="B403" s="85" t="s">
        <v>812</v>
      </c>
      <c r="C403" s="50" t="s">
        <v>813</v>
      </c>
      <c r="D403" s="242">
        <v>1313.96</v>
      </c>
      <c r="E403" s="242">
        <v>168213.03</v>
      </c>
      <c r="F403" s="52" t="str">
        <f t="shared" si="81"/>
        <v>&gt;&gt;100</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41900.939999999944</v>
      </c>
      <c r="E407" s="51">
        <f t="shared" si="110"/>
        <v>0</v>
      </c>
      <c r="F407" s="52">
        <f t="shared" si="81"/>
        <v>0</v>
      </c>
    </row>
    <row r="408" spans="1:6" ht="12.75" customHeight="1" x14ac:dyDescent="0.2">
      <c r="A408" s="53" t="s">
        <v>609</v>
      </c>
      <c r="B408" s="85" t="s">
        <v>822</v>
      </c>
      <c r="C408" s="50" t="s">
        <v>823</v>
      </c>
      <c r="D408" s="51">
        <f t="shared" ref="D408:E408" si="111">IF(D350&gt;=D298,D350-D298,0)</f>
        <v>0</v>
      </c>
      <c r="E408" s="51">
        <f t="shared" si="111"/>
        <v>1050650.5</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2823554.58</v>
      </c>
      <c r="E410" s="242">
        <v>15997.09</v>
      </c>
      <c r="F410" s="52">
        <f t="shared" si="81"/>
        <v>0.56655855400535593</v>
      </c>
    </row>
    <row r="411" spans="1:6" ht="12.75" customHeight="1" x14ac:dyDescent="0.2">
      <c r="A411" s="53">
        <v>97</v>
      </c>
      <c r="B411" s="85" t="s">
        <v>828</v>
      </c>
      <c r="C411" s="50" t="s">
        <v>829</v>
      </c>
      <c r="D411" s="242">
        <v>248621.44</v>
      </c>
      <c r="E411" s="242">
        <v>196492.98</v>
      </c>
      <c r="F411" s="52">
        <f t="shared" si="81"/>
        <v>79.032998923986611</v>
      </c>
    </row>
    <row r="412" spans="1:6" ht="12.75" customHeight="1" x14ac:dyDescent="0.2">
      <c r="A412" s="53" t="s">
        <v>609</v>
      </c>
      <c r="B412" s="85" t="s">
        <v>830</v>
      </c>
      <c r="C412" s="50" t="s">
        <v>831</v>
      </c>
      <c r="D412" s="51">
        <f>D6+D298</f>
        <v>1791380.03</v>
      </c>
      <c r="E412" s="51">
        <f>E6+E298</f>
        <v>1768937.2200000002</v>
      </c>
      <c r="F412" s="52">
        <f t="shared" si="81"/>
        <v>98.747177615907674</v>
      </c>
    </row>
    <row r="413" spans="1:6" ht="12.75" customHeight="1" x14ac:dyDescent="0.2">
      <c r="A413" s="53" t="s">
        <v>609</v>
      </c>
      <c r="B413" s="85" t="s">
        <v>832</v>
      </c>
      <c r="C413" s="50" t="s">
        <v>833</v>
      </c>
      <c r="D413" s="51">
        <f t="shared" ref="D413:E413" si="112">D289+D350</f>
        <v>1067339.95</v>
      </c>
      <c r="E413" s="51">
        <f t="shared" si="112"/>
        <v>2117999.5700000003</v>
      </c>
      <c r="F413" s="52">
        <f t="shared" si="81"/>
        <v>198.43720550327012</v>
      </c>
    </row>
    <row r="414" spans="1:6" ht="12.75" customHeight="1" x14ac:dyDescent="0.2">
      <c r="A414" s="53" t="s">
        <v>609</v>
      </c>
      <c r="B414" s="85" t="s">
        <v>834</v>
      </c>
      <c r="C414" s="50" t="s">
        <v>835</v>
      </c>
      <c r="D414" s="51">
        <f t="shared" ref="D414:E414" si="113">IF(D412&gt;=D413,D412-D413,0)</f>
        <v>724040.08000000007</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349062.35000000009</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424168.92</v>
      </c>
      <c r="F416" s="52" t="str">
        <f t="shared" si="81"/>
        <v>-</v>
      </c>
    </row>
    <row r="417" spans="1:6" ht="12.75" customHeight="1" x14ac:dyDescent="0.2">
      <c r="A417" s="60" t="s">
        <v>838</v>
      </c>
      <c r="B417" s="85" t="s">
        <v>841</v>
      </c>
      <c r="C417" s="61" t="s">
        <v>842</v>
      </c>
      <c r="D417" s="51">
        <f t="shared" ref="D417:E417" si="116">IF(D293-D292+D410-D409&gt;=0,D293-D292+D410-D409,0)</f>
        <v>299822.75</v>
      </c>
      <c r="E417" s="51">
        <f t="shared" si="116"/>
        <v>0</v>
      </c>
      <c r="F417" s="52">
        <f t="shared" si="81"/>
        <v>0</v>
      </c>
    </row>
    <row r="418" spans="1:6" ht="12.75" customHeight="1" x14ac:dyDescent="0.2">
      <c r="A418" s="55" t="s">
        <v>843</v>
      </c>
      <c r="B418" s="233" t="s">
        <v>844</v>
      </c>
      <c r="C418" s="56" t="s">
        <v>845</v>
      </c>
      <c r="D418" s="62">
        <f t="shared" ref="D418:E418" si="117">D294+D411</f>
        <v>299899.64</v>
      </c>
      <c r="E418" s="62">
        <f t="shared" si="117"/>
        <v>246146.01</v>
      </c>
      <c r="F418" s="57">
        <f t="shared" si="81"/>
        <v>82.07612720041945</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4055.35</v>
      </c>
      <c r="E420" s="51">
        <f t="shared" si="118"/>
        <v>286875</v>
      </c>
      <c r="F420" s="52">
        <f t="shared" ref="F420:F647" si="119">IF(D420&lt;&gt;0,IF(E420/D420&gt;=100,"&gt;&gt;100",E420/D420*100),"-")</f>
        <v>7073.9886816181097</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4055.35</v>
      </c>
      <c r="E484" s="51">
        <f t="shared" si="137"/>
        <v>286875</v>
      </c>
      <c r="F484" s="52">
        <f t="shared" si="119"/>
        <v>7073.9886816181097</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286875</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286875</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4055.35</v>
      </c>
      <c r="E507" s="51">
        <f t="shared" si="142"/>
        <v>0</v>
      </c>
      <c r="F507" s="52">
        <f t="shared" si="119"/>
        <v>0</v>
      </c>
    </row>
    <row r="508" spans="1:6" ht="12.75" customHeight="1" x14ac:dyDescent="0.2">
      <c r="A508" s="53">
        <v>8471</v>
      </c>
      <c r="B508" s="85" t="s">
        <v>1023</v>
      </c>
      <c r="C508" s="50" t="s">
        <v>1024</v>
      </c>
      <c r="D508" s="242">
        <v>4055.35</v>
      </c>
      <c r="E508" s="242">
        <v>0</v>
      </c>
      <c r="F508" s="52">
        <f t="shared" si="119"/>
        <v>0</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274633.82</v>
      </c>
      <c r="E528" s="51">
        <f t="shared" si="148"/>
        <v>155824.22999999998</v>
      </c>
      <c r="F528" s="52">
        <f t="shared" si="119"/>
        <v>56.738907830069863</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274633.82</v>
      </c>
      <c r="E593" s="51">
        <f t="shared" si="167"/>
        <v>155824.22999999998</v>
      </c>
      <c r="F593" s="52">
        <f t="shared" si="119"/>
        <v>56.738907830069863</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263820.82</v>
      </c>
      <c r="E605" s="51">
        <f t="shared" si="171"/>
        <v>151768.87</v>
      </c>
      <c r="F605" s="52">
        <f t="shared" si="119"/>
        <v>57.527252777093175</v>
      </c>
    </row>
    <row r="606" spans="1:6" ht="24" x14ac:dyDescent="0.2">
      <c r="A606" s="53">
        <v>5443</v>
      </c>
      <c r="B606" s="85" t="s">
        <v>1210</v>
      </c>
      <c r="C606" s="50" t="s">
        <v>1211</v>
      </c>
      <c r="D606" s="242">
        <v>263820.82</v>
      </c>
      <c r="E606" s="242">
        <v>0</v>
      </c>
      <c r="F606" s="52">
        <f t="shared" si="119"/>
        <v>0</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151768.87</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10813</v>
      </c>
      <c r="E617" s="51">
        <f t="shared" si="173"/>
        <v>4055.36</v>
      </c>
      <c r="F617" s="52">
        <f t="shared" si="119"/>
        <v>37.504485341718301</v>
      </c>
    </row>
    <row r="618" spans="1:6" ht="12.75" customHeight="1" x14ac:dyDescent="0.2">
      <c r="A618" s="53">
        <v>5471</v>
      </c>
      <c r="B618" s="85" t="s">
        <v>1234</v>
      </c>
      <c r="C618" s="50" t="s">
        <v>1235</v>
      </c>
      <c r="D618" s="242">
        <v>10813</v>
      </c>
      <c r="E618" s="242">
        <v>4055.36</v>
      </c>
      <c r="F618" s="52">
        <f t="shared" si="119"/>
        <v>37.504485341718301</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131050.77000000002</v>
      </c>
      <c r="F635" s="52" t="str">
        <f t="shared" si="119"/>
        <v>-</v>
      </c>
    </row>
    <row r="636" spans="1:6" ht="12.75" customHeight="1" x14ac:dyDescent="0.2">
      <c r="A636" s="53" t="s">
        <v>609</v>
      </c>
      <c r="B636" s="85" t="s">
        <v>1270</v>
      </c>
      <c r="C636" s="50" t="s">
        <v>1271</v>
      </c>
      <c r="D636" s="51">
        <f t="shared" ref="D636:E636" si="179">IF(D528-D420&gt;=0,D528-D420,0)</f>
        <v>270578.47000000003</v>
      </c>
      <c r="E636" s="51">
        <f t="shared" si="179"/>
        <v>0</v>
      </c>
      <c r="F636" s="52">
        <f t="shared" si="119"/>
        <v>0</v>
      </c>
    </row>
    <row r="637" spans="1:6" ht="12.75" customHeight="1" x14ac:dyDescent="0.2">
      <c r="A637" s="53">
        <v>92213</v>
      </c>
      <c r="B637" s="85" t="s">
        <v>1272</v>
      </c>
      <c r="C637" s="50" t="s">
        <v>1273</v>
      </c>
      <c r="D637" s="242">
        <v>269123.09999999998</v>
      </c>
      <c r="E637" s="242">
        <v>0</v>
      </c>
      <c r="F637" s="52">
        <f t="shared" si="119"/>
        <v>0</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1795435.3800000001</v>
      </c>
      <c r="E639" s="51">
        <f t="shared" si="180"/>
        <v>2055812.2200000002</v>
      </c>
      <c r="F639" s="52">
        <f t="shared" si="119"/>
        <v>114.50215601744465</v>
      </c>
    </row>
    <row r="640" spans="1:6" ht="12.75" customHeight="1" x14ac:dyDescent="0.2">
      <c r="A640" s="53" t="s">
        <v>609</v>
      </c>
      <c r="B640" s="85" t="s">
        <v>1278</v>
      </c>
      <c r="C640" s="50" t="s">
        <v>1279</v>
      </c>
      <c r="D640" s="51">
        <f t="shared" ref="D640:E640" si="181">D413+D528</f>
        <v>1341973.77</v>
      </c>
      <c r="E640" s="51">
        <f t="shared" si="181"/>
        <v>2273823.8000000003</v>
      </c>
      <c r="F640" s="52">
        <f t="shared" si="119"/>
        <v>169.43876630315958</v>
      </c>
    </row>
    <row r="641" spans="1:6" ht="12.75" customHeight="1" x14ac:dyDescent="0.2">
      <c r="A641" s="53" t="s">
        <v>609</v>
      </c>
      <c r="B641" s="85" t="s">
        <v>1280</v>
      </c>
      <c r="C641" s="50" t="s">
        <v>1281</v>
      </c>
      <c r="D641" s="51">
        <f t="shared" ref="D641:E641" si="182">IF(D639&gt;=D640,D639-D640,0)</f>
        <v>453461.6100000001</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218011.58000000007</v>
      </c>
      <c r="F642" s="52" t="str">
        <f t="shared" si="119"/>
        <v>-</v>
      </c>
    </row>
    <row r="643" spans="1:6" ht="24" x14ac:dyDescent="0.2">
      <c r="A643" s="60" t="s">
        <v>1284</v>
      </c>
      <c r="B643" s="85" t="s">
        <v>1285</v>
      </c>
      <c r="C643" s="61" t="s">
        <v>1284</v>
      </c>
      <c r="D643" s="51">
        <f t="shared" ref="D643:E643" si="184">IF(D416-D417+D637-D638&gt;=0,D416-D417+D637-D638,0)</f>
        <v>0</v>
      </c>
      <c r="E643" s="51">
        <f t="shared" si="184"/>
        <v>424168.92</v>
      </c>
      <c r="F643" s="52" t="str">
        <f t="shared" si="119"/>
        <v>-</v>
      </c>
    </row>
    <row r="644" spans="1:6" ht="24" x14ac:dyDescent="0.2">
      <c r="A644" s="60" t="s">
        <v>1286</v>
      </c>
      <c r="B644" s="85" t="s">
        <v>1287</v>
      </c>
      <c r="C644" s="61" t="s">
        <v>1286</v>
      </c>
      <c r="D644" s="51">
        <f t="shared" ref="D644:E644" si="185">IF(D417-D416+D638-D637&gt;=0,D417-D416+D638-D637,0)</f>
        <v>30699.650000000023</v>
      </c>
      <c r="E644" s="51">
        <f t="shared" si="185"/>
        <v>0</v>
      </c>
      <c r="F644" s="52">
        <f t="shared" si="119"/>
        <v>0</v>
      </c>
    </row>
    <row r="645" spans="1:6" ht="24" x14ac:dyDescent="0.2">
      <c r="A645" s="53" t="s">
        <v>609</v>
      </c>
      <c r="B645" s="85" t="s">
        <v>1288</v>
      </c>
      <c r="C645" s="50" t="s">
        <v>1289</v>
      </c>
      <c r="D645" s="51">
        <f t="shared" ref="D645:E645" si="186">IF(D641+D643-D642-D644&gt;=0,D641+D643-D642-D644,0)</f>
        <v>422761.96000000008</v>
      </c>
      <c r="E645" s="51">
        <f t="shared" si="186"/>
        <v>206157.33999999991</v>
      </c>
      <c r="F645" s="52">
        <f t="shared" si="119"/>
        <v>48.764401603209492</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83071.009999999995</v>
      </c>
      <c r="E649" s="242">
        <v>349074.4</v>
      </c>
      <c r="F649" s="52">
        <f t="shared" ref="F649:F724" si="188">IF(D649&lt;&gt;0,IF(E649/D649&gt;=100,"&gt;&gt;100",E649/D649*100),"-")</f>
        <v>420.21205713039967</v>
      </c>
    </row>
    <row r="650" spans="1:6" ht="12.75" customHeight="1" x14ac:dyDescent="0.2">
      <c r="A650" s="53" t="s">
        <v>1297</v>
      </c>
      <c r="B650" s="85" t="s">
        <v>1298</v>
      </c>
      <c r="C650" s="50" t="s">
        <v>1297</v>
      </c>
      <c r="D650" s="242">
        <v>2109114.2599999998</v>
      </c>
      <c r="E650" s="242">
        <v>1879984.06</v>
      </c>
      <c r="F650" s="52">
        <f t="shared" si="188"/>
        <v>89.136188382700539</v>
      </c>
    </row>
    <row r="651" spans="1:6" ht="12.75" customHeight="1" x14ac:dyDescent="0.2">
      <c r="A651" s="53" t="s">
        <v>1299</v>
      </c>
      <c r="B651" s="85" t="s">
        <v>1300</v>
      </c>
      <c r="C651" s="50" t="s">
        <v>1299</v>
      </c>
      <c r="D651" s="242">
        <v>1843110.87</v>
      </c>
      <c r="E651" s="242">
        <v>1951527.29</v>
      </c>
      <c r="F651" s="52">
        <f t="shared" si="188"/>
        <v>105.88225167376935</v>
      </c>
    </row>
    <row r="652" spans="1:6" ht="24" x14ac:dyDescent="0.2">
      <c r="A652" s="53">
        <v>11</v>
      </c>
      <c r="B652" s="85" t="s">
        <v>1301</v>
      </c>
      <c r="C652" s="50" t="s">
        <v>1302</v>
      </c>
      <c r="D652" s="51">
        <f t="shared" ref="D652:E652" si="189">+D649+D650-D651</f>
        <v>349074.39999999944</v>
      </c>
      <c r="E652" s="51">
        <f t="shared" si="189"/>
        <v>277531.16999999993</v>
      </c>
      <c r="F652" s="52">
        <f t="shared" si="188"/>
        <v>79.504876324359614</v>
      </c>
    </row>
    <row r="653" spans="1:6" ht="24" x14ac:dyDescent="0.2">
      <c r="A653" s="53" t="s">
        <v>609</v>
      </c>
      <c r="B653" s="85" t="s">
        <v>1303</v>
      </c>
      <c r="C653" s="50" t="s">
        <v>1304</v>
      </c>
      <c r="D653" s="262">
        <v>14</v>
      </c>
      <c r="E653" s="262">
        <v>21</v>
      </c>
      <c r="F653" s="52">
        <f t="shared" si="188"/>
        <v>150</v>
      </c>
    </row>
    <row r="654" spans="1:6" ht="24" x14ac:dyDescent="0.2">
      <c r="A654" s="53" t="s">
        <v>609</v>
      </c>
      <c r="B654" s="85" t="s">
        <v>1305</v>
      </c>
      <c r="C654" s="50" t="s">
        <v>1306</v>
      </c>
      <c r="D654" s="262">
        <v>11</v>
      </c>
      <c r="E654" s="262">
        <v>14</v>
      </c>
      <c r="F654" s="52">
        <f t="shared" si="188"/>
        <v>127.27272727272727</v>
      </c>
    </row>
    <row r="655" spans="1:6" ht="12.75" customHeight="1" x14ac:dyDescent="0.2">
      <c r="A655" s="53" t="s">
        <v>609</v>
      </c>
      <c r="B655" s="85" t="s">
        <v>1307</v>
      </c>
      <c r="C655" s="50" t="s">
        <v>1308</v>
      </c>
      <c r="D655" s="262">
        <v>13</v>
      </c>
      <c r="E655" s="262">
        <v>19</v>
      </c>
      <c r="F655" s="52">
        <f t="shared" si="188"/>
        <v>146.15384615384613</v>
      </c>
    </row>
    <row r="656" spans="1:6" ht="12.75" customHeight="1" x14ac:dyDescent="0.2">
      <c r="A656" s="53" t="s">
        <v>609</v>
      </c>
      <c r="B656" s="85" t="s">
        <v>1309</v>
      </c>
      <c r="C656" s="50" t="s">
        <v>1310</v>
      </c>
      <c r="D656" s="262">
        <v>10</v>
      </c>
      <c r="E656" s="262">
        <v>12</v>
      </c>
      <c r="F656" s="52">
        <f t="shared" si="188"/>
        <v>120</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22.95</v>
      </c>
      <c r="E660" s="242">
        <v>0</v>
      </c>
      <c r="F660" s="52">
        <f t="shared" si="188"/>
        <v>0</v>
      </c>
    </row>
    <row r="661" spans="1:6" ht="12.75" customHeight="1" x14ac:dyDescent="0.2">
      <c r="A661" s="53">
        <v>63311</v>
      </c>
      <c r="B661" s="85" t="s">
        <v>1320</v>
      </c>
      <c r="C661" s="50" t="s">
        <v>1321</v>
      </c>
      <c r="D661" s="242">
        <v>404884.87</v>
      </c>
      <c r="E661" s="242">
        <v>539265.97</v>
      </c>
      <c r="F661" s="52">
        <f t="shared" si="188"/>
        <v>133.18995347986206</v>
      </c>
    </row>
    <row r="662" spans="1:6" ht="12.75" customHeight="1" x14ac:dyDescent="0.2">
      <c r="A662" s="53">
        <v>63312</v>
      </c>
      <c r="B662" s="85" t="s">
        <v>1322</v>
      </c>
      <c r="C662" s="50" t="s">
        <v>1323</v>
      </c>
      <c r="D662" s="242">
        <v>34708.050000000003</v>
      </c>
      <c r="E662" s="242">
        <v>490.94</v>
      </c>
      <c r="F662" s="52">
        <f t="shared" si="188"/>
        <v>1.414484536008217</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59805</v>
      </c>
      <c r="E665" s="242">
        <v>110700</v>
      </c>
      <c r="F665" s="52">
        <f t="shared" si="188"/>
        <v>185.10158013544017</v>
      </c>
    </row>
    <row r="666" spans="1:6" ht="12.75" customHeight="1" x14ac:dyDescent="0.2">
      <c r="A666" s="53">
        <v>63322</v>
      </c>
      <c r="B666" s="85" t="s">
        <v>1330</v>
      </c>
      <c r="C666" s="50" t="s">
        <v>1331</v>
      </c>
      <c r="D666" s="242">
        <v>14000</v>
      </c>
      <c r="E666" s="242">
        <v>20000</v>
      </c>
      <c r="F666" s="52">
        <f t="shared" si="188"/>
        <v>142.85714285714286</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917.44</v>
      </c>
      <c r="E669" s="242">
        <v>1357.11</v>
      </c>
      <c r="F669" s="52">
        <f t="shared" si="188"/>
        <v>147.92356993372863</v>
      </c>
    </row>
    <row r="670" spans="1:6" ht="12.75" customHeight="1" x14ac:dyDescent="0.2">
      <c r="A670" s="53">
        <v>63415</v>
      </c>
      <c r="B670" s="85" t="s">
        <v>1338</v>
      </c>
      <c r="C670" s="50" t="s">
        <v>1339</v>
      </c>
      <c r="D670" s="242">
        <v>4000</v>
      </c>
      <c r="E670" s="242">
        <v>0</v>
      </c>
      <c r="F670" s="52">
        <f t="shared" si="188"/>
        <v>0</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25151.3</v>
      </c>
      <c r="E673" s="242">
        <v>244607.17</v>
      </c>
      <c r="F673" s="52">
        <f t="shared" si="188"/>
        <v>972.54285066775878</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432</v>
      </c>
      <c r="E675" s="242">
        <v>547.20000000000005</v>
      </c>
      <c r="F675" s="52">
        <f t="shared" si="188"/>
        <v>126.66666666666669</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83452.13</v>
      </c>
      <c r="E694" s="242">
        <v>225846.43</v>
      </c>
      <c r="F694" s="52">
        <f t="shared" si="188"/>
        <v>270.62991681578404</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5198.8100000000004</v>
      </c>
      <c r="E697" s="242">
        <v>7690.29</v>
      </c>
      <c r="F697" s="52">
        <f t="shared" si="188"/>
        <v>147.92404415625882</v>
      </c>
    </row>
    <row r="698" spans="1:6" ht="12.75" customHeight="1" x14ac:dyDescent="0.2">
      <c r="A698" s="53">
        <v>63821</v>
      </c>
      <c r="B698" s="232" t="s">
        <v>1379</v>
      </c>
      <c r="C698" s="50" t="s">
        <v>1380</v>
      </c>
      <c r="D698" s="242">
        <v>289650.28999999998</v>
      </c>
      <c r="E698" s="242">
        <v>20000</v>
      </c>
      <c r="F698" s="52">
        <f t="shared" si="188"/>
        <v>6.9048782930616088</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67685.95</v>
      </c>
      <c r="E710" s="242">
        <v>74293.75</v>
      </c>
      <c r="F710" s="52">
        <f t="shared" si="188"/>
        <v>109.76243962003932</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398</v>
      </c>
      <c r="E717" s="242">
        <v>300</v>
      </c>
      <c r="F717" s="52">
        <f t="shared" si="188"/>
        <v>75.376884422110564</v>
      </c>
    </row>
    <row r="718" spans="1:6" ht="12.75" customHeight="1" x14ac:dyDescent="0.2">
      <c r="A718" s="53">
        <v>32121</v>
      </c>
      <c r="B718" s="85" t="s">
        <v>1416</v>
      </c>
      <c r="C718" s="50" t="s">
        <v>1417</v>
      </c>
      <c r="D718" s="242">
        <v>3885.15</v>
      </c>
      <c r="E718" s="242">
        <v>6218.69</v>
      </c>
      <c r="F718" s="52">
        <f t="shared" si="188"/>
        <v>160.06306062828978</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400.19</v>
      </c>
      <c r="E720" s="242">
        <v>175.2</v>
      </c>
      <c r="F720" s="52">
        <f t="shared" si="188"/>
        <v>43.7792048776831</v>
      </c>
    </row>
    <row r="721" spans="1:6" ht="12.75" customHeight="1" x14ac:dyDescent="0.2">
      <c r="A721" s="53" t="s">
        <v>1422</v>
      </c>
      <c r="B721" s="85" t="s">
        <v>1423</v>
      </c>
      <c r="C721" s="50" t="s">
        <v>1422</v>
      </c>
      <c r="D721" s="242">
        <v>962.28</v>
      </c>
      <c r="E721" s="242">
        <v>2365.56</v>
      </c>
      <c r="F721" s="52">
        <f t="shared" si="188"/>
        <v>245.82865693976802</v>
      </c>
    </row>
    <row r="722" spans="1:6" ht="12.75" customHeight="1" x14ac:dyDescent="0.2">
      <c r="A722" s="53" t="s">
        <v>1424</v>
      </c>
      <c r="B722" s="85" t="s">
        <v>1425</v>
      </c>
      <c r="C722" s="50" t="s">
        <v>1424</v>
      </c>
      <c r="D722" s="242">
        <v>6172.84</v>
      </c>
      <c r="E722" s="242">
        <v>1119.77</v>
      </c>
      <c r="F722" s="52">
        <f t="shared" si="188"/>
        <v>18.140272548778196</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102</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1257.67</v>
      </c>
      <c r="E742" s="242">
        <v>2689.27</v>
      </c>
      <c r="F742" s="52">
        <f t="shared" si="190"/>
        <v>213.82954193071316</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6272.73</v>
      </c>
      <c r="E773" s="242">
        <v>0</v>
      </c>
      <c r="F773" s="52">
        <f t="shared" si="190"/>
        <v>0</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49224.26</v>
      </c>
      <c r="E816" s="242">
        <v>12778.14</v>
      </c>
      <c r="F816" s="52">
        <f t="shared" si="190"/>
        <v>25.959029145384815</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5200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7167.05</v>
      </c>
      <c r="E821" s="242">
        <v>8400</v>
      </c>
      <c r="F821" s="52">
        <f t="shared" si="190"/>
        <v>117.20303332612441</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5700</v>
      </c>
      <c r="E823" s="242">
        <v>20000</v>
      </c>
      <c r="F823" s="52">
        <f t="shared" si="190"/>
        <v>350.87719298245611</v>
      </c>
    </row>
    <row r="824" spans="1:6" ht="12.75" customHeight="1" x14ac:dyDescent="0.2">
      <c r="A824" s="53">
        <v>37221</v>
      </c>
      <c r="B824" s="85" t="s">
        <v>1628</v>
      </c>
      <c r="C824" s="50" t="s">
        <v>1629</v>
      </c>
      <c r="D824" s="242">
        <v>5776.77</v>
      </c>
      <c r="E824" s="242">
        <v>4295.88</v>
      </c>
      <c r="F824" s="52">
        <f t="shared" si="190"/>
        <v>74.364740157562096</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1005.38</v>
      </c>
      <c r="E828" s="242">
        <v>26195.82</v>
      </c>
      <c r="F828" s="52">
        <f t="shared" si="190"/>
        <v>2605.5640653285323</v>
      </c>
    </row>
    <row r="829" spans="1:6" ht="12.75" customHeight="1" x14ac:dyDescent="0.2">
      <c r="A829" s="53">
        <v>38117</v>
      </c>
      <c r="B829" s="85" t="s">
        <v>1637</v>
      </c>
      <c r="C829" s="50" t="s">
        <v>1638</v>
      </c>
      <c r="D829" s="242">
        <v>0</v>
      </c>
      <c r="E829" s="242">
        <v>22000</v>
      </c>
      <c r="F829" s="52" t="str">
        <f t="shared" si="190"/>
        <v>-</v>
      </c>
    </row>
    <row r="830" spans="1:6" ht="12.75" customHeight="1" x14ac:dyDescent="0.2">
      <c r="A830" s="53">
        <v>38612</v>
      </c>
      <c r="B830" s="85" t="s">
        <v>1639</v>
      </c>
      <c r="C830" s="50" t="s">
        <v>1640</v>
      </c>
      <c r="D830" s="242">
        <v>12339.61</v>
      </c>
      <c r="E830" s="242">
        <v>2828.11</v>
      </c>
      <c r="F830" s="52">
        <f t="shared" si="190"/>
        <v>22.918957730430702</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286875</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4055.35</v>
      </c>
      <c r="E900" s="242">
        <v>0</v>
      </c>
      <c r="F900" s="52">
        <f t="shared" si="190"/>
        <v>0</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263820.82</v>
      </c>
      <c r="E953" s="242">
        <v>0</v>
      </c>
      <c r="F953" s="52">
        <f t="shared" si="190"/>
        <v>0</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151768.87</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10813</v>
      </c>
      <c r="E968" s="242">
        <v>4055.36</v>
      </c>
      <c r="F968" s="52">
        <f t="shared" si="190"/>
        <v>37.504485341718301</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135106.13</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4" workbookViewId="0">
      <selection activeCell="H252" sqref="H25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5461267.2200000007</v>
      </c>
      <c r="E6" s="229">
        <f t="shared" si="0"/>
        <v>6034858.1299999999</v>
      </c>
      <c r="F6" s="230">
        <f t="shared" ref="F6:F260" si="1">IF(D6&gt;0,IF(E6/D6&gt;=100,"&gt;&gt;100",E6/D6*100),"-")</f>
        <v>110.50289038960446</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4635049.3100000005</v>
      </c>
      <c r="E7" s="104">
        <f t="shared" si="2"/>
        <v>5476602.4299999997</v>
      </c>
      <c r="F7" s="93">
        <f t="shared" si="1"/>
        <v>118.15629271050838</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541447.71</v>
      </c>
      <c r="E8" s="104">
        <f>E9+E10-E11</f>
        <v>541447.71</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541447.71</v>
      </c>
      <c r="E9" s="247">
        <v>541447.71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51751.69</v>
      </c>
      <c r="E10" s="247">
        <v>51751.69</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51751.69</v>
      </c>
      <c r="E11" s="247">
        <v>51751.69</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4039425.2600000002</v>
      </c>
      <c r="E12" s="104">
        <f t="shared" si="3"/>
        <v>4880978.38</v>
      </c>
      <c r="F12" s="93">
        <f t="shared" si="1"/>
        <v>120.83348659358532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3793532.43</v>
      </c>
      <c r="E13" s="104">
        <f t="shared" si="4"/>
        <v>4202133.21</v>
      </c>
      <c r="F13" s="93">
        <f t="shared" si="1"/>
        <v>110.77098423539771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2118056.9700000002</v>
      </c>
      <c r="E15" s="247">
        <v>2402930.9700000002</v>
      </c>
      <c r="F15" s="93">
        <f t="shared" si="1"/>
        <v>113.44977987065192</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1133471.58</v>
      </c>
      <c r="E16" s="247">
        <v>1133471.58</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1428106.45</v>
      </c>
      <c r="E17" s="247">
        <v>1702075.52</v>
      </c>
      <c r="F17" s="93">
        <f t="shared" si="1"/>
        <v>119.18407902996306</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886102.57</v>
      </c>
      <c r="E18" s="247">
        <v>1036344.86</v>
      </c>
      <c r="F18" s="93">
        <f t="shared" si="1"/>
        <v>116.95540618960175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160490.24000000002</v>
      </c>
      <c r="E19" s="104">
        <f t="shared" si="5"/>
        <v>598987.07999999996</v>
      </c>
      <c r="F19" s="93">
        <f t="shared" si="1"/>
        <v>373.22336859861377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20283.05</v>
      </c>
      <c r="E20" s="247">
        <v>30449.85</v>
      </c>
      <c r="F20" s="93">
        <f t="shared" si="1"/>
        <v>150.12461143664291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15826.51</v>
      </c>
      <c r="E21" s="247">
        <v>49580.11</v>
      </c>
      <c r="F21" s="93">
        <f t="shared" si="1"/>
        <v>313.27254081916982</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20789.82</v>
      </c>
      <c r="E22" s="247">
        <v>32698.36</v>
      </c>
      <c r="F22" s="93">
        <f t="shared" si="1"/>
        <v>157.28063061633051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211067.14</v>
      </c>
      <c r="E26" s="247">
        <v>669523.55000000005</v>
      </c>
      <c r="F26" s="93">
        <f t="shared" si="1"/>
        <v>317.20880379579694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107476.28</v>
      </c>
      <c r="E28" s="247">
        <v>183264.79</v>
      </c>
      <c r="F28" s="93">
        <f t="shared" si="1"/>
        <v>170.51649908240219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535.70000000000005</v>
      </c>
      <c r="E29" s="104">
        <f t="shared" si="6"/>
        <v>288.40000000000009</v>
      </c>
      <c r="F29" s="93">
        <f t="shared" si="1"/>
        <v>53.836102296061242</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1978</v>
      </c>
      <c r="E30" s="247">
        <v>1978</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1442.3</v>
      </c>
      <c r="E34" s="247">
        <v>1689.6</v>
      </c>
      <c r="F34" s="93">
        <f t="shared" si="1"/>
        <v>117.14622477986549</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52220.59</v>
      </c>
      <c r="E41" s="104">
        <f t="shared" si="8"/>
        <v>52220.59</v>
      </c>
      <c r="F41" s="93">
        <f t="shared" si="1"/>
        <v>100</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52220.59</v>
      </c>
      <c r="E42" s="247">
        <v>52220.59</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32646.300000000017</v>
      </c>
      <c r="E45" s="104">
        <f t="shared" si="9"/>
        <v>27349.100000000006</v>
      </c>
      <c r="F45" s="93">
        <f t="shared" si="1"/>
        <v>83.773965196668513</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23572.79</v>
      </c>
      <c r="E47" s="247">
        <v>26941.79</v>
      </c>
      <c r="F47" s="93">
        <f t="shared" si="1"/>
        <v>114.29190180712592</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72601.13</v>
      </c>
      <c r="E48" s="247">
        <v>74226.13</v>
      </c>
      <c r="F48" s="93">
        <f t="shared" si="1"/>
        <v>102.23825717313215</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23226.5</v>
      </c>
      <c r="E49" s="247">
        <v>23226.5</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86754.12</v>
      </c>
      <c r="E50" s="247">
        <v>97045.32</v>
      </c>
      <c r="F50" s="93">
        <f t="shared" si="1"/>
        <v>111.86249137216771</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54632.04</v>
      </c>
      <c r="E54" s="247">
        <v>55704.24</v>
      </c>
      <c r="F54" s="93">
        <f t="shared" si="1"/>
        <v>101.96258459321672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54632.04</v>
      </c>
      <c r="E55" s="247">
        <v>55704.24</v>
      </c>
      <c r="F55" s="93">
        <f t="shared" si="1"/>
        <v>101.96258459321672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54176.34</v>
      </c>
      <c r="E56" s="104">
        <f t="shared" si="11"/>
        <v>54176.34</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54176.34</v>
      </c>
      <c r="E57" s="247">
        <v>54176.34</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826217.91</v>
      </c>
      <c r="E68" s="104">
        <f t="shared" si="13"/>
        <v>558255.69999999995</v>
      </c>
      <c r="F68" s="93">
        <f t="shared" si="1"/>
        <v>67.56761058350817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349074.39999999997</v>
      </c>
      <c r="E69" s="104">
        <f t="shared" si="14"/>
        <v>277531.17</v>
      </c>
      <c r="F69" s="93">
        <f t="shared" si="1"/>
        <v>79.504876324359515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348845.99</v>
      </c>
      <c r="E70" s="104">
        <f t="shared" si="15"/>
        <v>277519.81</v>
      </c>
      <c r="F70" s="93">
        <f t="shared" si="1"/>
        <v>79.553676394560242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348845.99</v>
      </c>
      <c r="E72" s="247">
        <v>277519.81</v>
      </c>
      <c r="F72" s="93">
        <f t="shared" si="1"/>
        <v>79.553676394560242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228.41</v>
      </c>
      <c r="E76" s="247">
        <v>11.36</v>
      </c>
      <c r="F76" s="93">
        <f t="shared" si="1"/>
        <v>4.9735125432336584</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121577.02</v>
      </c>
      <c r="E78" s="104">
        <f>E79+SUM(E82:E84)-E85+E86</f>
        <v>315.99</v>
      </c>
      <c r="F78" s="93">
        <f t="shared" si="1"/>
        <v>0.25990931509918569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121577.02</v>
      </c>
      <c r="E86" s="247">
        <v>315.99</v>
      </c>
      <c r="F86" s="93">
        <f t="shared" si="1"/>
        <v>0.25990931509918569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32676.39</v>
      </c>
      <c r="E134" s="104">
        <f t="shared" si="23"/>
        <v>34262.53</v>
      </c>
      <c r="F134" s="93">
        <f t="shared" si="1"/>
        <v>104.85408577875342</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32676.39</v>
      </c>
      <c r="E135" s="104">
        <f t="shared" si="24"/>
        <v>34262.53</v>
      </c>
      <c r="F135" s="93">
        <f t="shared" si="1"/>
        <v>104.85408577875342</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32676.39</v>
      </c>
      <c r="E139" s="247">
        <v>34262.53</v>
      </c>
      <c r="F139" s="93">
        <f t="shared" si="1"/>
        <v>104.85408577875342</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74268.66</v>
      </c>
      <c r="E146" s="104">
        <f t="shared" si="26"/>
        <v>49653.030000000006</v>
      </c>
      <c r="F146" s="93">
        <f t="shared" si="1"/>
        <v>66.855965894631737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2299.41</v>
      </c>
      <c r="E147" s="247">
        <v>2231.58</v>
      </c>
      <c r="F147" s="93">
        <f t="shared" si="1"/>
        <v>97.05011285503673</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41342.92</v>
      </c>
      <c r="E158" s="247">
        <v>39625.33</v>
      </c>
      <c r="F158" s="93">
        <f t="shared" si="1"/>
        <v>95.845503897644392</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6623.09</v>
      </c>
      <c r="E159" s="247">
        <v>7998.47</v>
      </c>
      <c r="F159" s="93">
        <f t="shared" si="1"/>
        <v>120.76643983397477</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22990.46</v>
      </c>
      <c r="E161" s="247">
        <v>0</v>
      </c>
      <c r="F161" s="93">
        <f t="shared" si="1"/>
        <v>0</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4387.24</v>
      </c>
      <c r="E162" s="247">
        <v>3476.53</v>
      </c>
      <c r="F162" s="93">
        <f t="shared" si="1"/>
        <v>79.241846810295328</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3374.46</v>
      </c>
      <c r="E163" s="247">
        <v>3678.88</v>
      </c>
      <c r="F163" s="93">
        <f t="shared" si="1"/>
        <v>109.02129525909329</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248621.44000000003</v>
      </c>
      <c r="E164" s="104">
        <f t="shared" si="28"/>
        <v>196492.97999999998</v>
      </c>
      <c r="F164" s="93">
        <f t="shared" si="1"/>
        <v>79.032998923986582</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263478.19</v>
      </c>
      <c r="E165" s="247">
        <v>226272.8</v>
      </c>
      <c r="F165" s="93">
        <f t="shared" si="1"/>
        <v>85.879138611055424</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7634.9</v>
      </c>
      <c r="E166" s="247">
        <v>7634.9</v>
      </c>
      <c r="F166" s="93">
        <f t="shared" si="1"/>
        <v>100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22491.65</v>
      </c>
      <c r="E169" s="247">
        <v>37414.720000000001</v>
      </c>
      <c r="F169" s="93">
        <f t="shared" si="1"/>
        <v>166.34937854714971</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5461267.2199999997</v>
      </c>
      <c r="E175" s="104">
        <f t="shared" si="30"/>
        <v>6034858.1299999999</v>
      </c>
      <c r="F175" s="93">
        <f t="shared" si="1"/>
        <v>110.50289038960447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74935.289999999994</v>
      </c>
      <c r="E176" s="104">
        <f t="shared" si="31"/>
        <v>206795.95</v>
      </c>
      <c r="F176" s="93">
        <f t="shared" si="1"/>
        <v>275.96603682991019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70070.149999999994</v>
      </c>
      <c r="E177" s="104">
        <f t="shared" si="32"/>
        <v>71689.819999999992</v>
      </c>
      <c r="F177" s="93">
        <f t="shared" si="1"/>
        <v>102.31149783466998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22278.09</v>
      </c>
      <c r="E178" s="247">
        <v>53810.28</v>
      </c>
      <c r="F178" s="93">
        <f t="shared" si="1"/>
        <v>241.53901882971115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16005.46</v>
      </c>
      <c r="E179" s="247">
        <v>17364.64</v>
      </c>
      <c r="F179" s="93">
        <f t="shared" si="1"/>
        <v>108.49197711281025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107.43</v>
      </c>
      <c r="E180" s="104">
        <f t="shared" si="33"/>
        <v>236</v>
      </c>
      <c r="F180" s="93">
        <f t="shared" si="1"/>
        <v>219.67792981476308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107.43</v>
      </c>
      <c r="E183" s="247">
        <v>236</v>
      </c>
      <c r="F183" s="93">
        <f t="shared" si="1"/>
        <v>219.67792981476308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2395.04</v>
      </c>
      <c r="E186" s="247">
        <v>11.28</v>
      </c>
      <c r="F186" s="93">
        <f t="shared" si="1"/>
        <v>0.47097334491281978</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5840.28</v>
      </c>
      <c r="E187" s="247">
        <v>101.37</v>
      </c>
      <c r="F187" s="93">
        <f t="shared" si="1"/>
        <v>1.7357044525262488</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23443.85</v>
      </c>
      <c r="E188" s="247">
        <v>166.25</v>
      </c>
      <c r="F188" s="93">
        <f t="shared" si="1"/>
        <v>0.70914120334330755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809.79</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4055.35</v>
      </c>
      <c r="E206" s="104">
        <f t="shared" si="37"/>
        <v>135106.13</v>
      </c>
      <c r="F206" s="93">
        <f t="shared" si="1"/>
        <v>3331.5528869271461</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4055.35</v>
      </c>
      <c r="E207" s="104">
        <f t="shared" si="38"/>
        <v>135106.13</v>
      </c>
      <c r="F207" s="93">
        <f t="shared" si="1"/>
        <v>3331.5528869271461</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135106.13</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4055.35</v>
      </c>
      <c r="E217" s="247">
        <v>0</v>
      </c>
      <c r="F217" s="93">
        <f t="shared" si="1"/>
        <v>0</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5386331.9299999997</v>
      </c>
      <c r="E237" s="104">
        <f t="shared" si="41"/>
        <v>5828062.1799999997</v>
      </c>
      <c r="F237" s="93">
        <f t="shared" si="1"/>
        <v>108.20094743028584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4663670.33</v>
      </c>
      <c r="E238" s="104">
        <f t="shared" si="42"/>
        <v>5375758.8300000001</v>
      </c>
      <c r="F238" s="93">
        <f t="shared" si="1"/>
        <v>115.26884298444826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4667725.68</v>
      </c>
      <c r="E239" s="104">
        <f t="shared" si="43"/>
        <v>5510864.96</v>
      </c>
      <c r="F239" s="93">
        <f t="shared" si="1"/>
        <v>118.06317118447286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4667725.68</v>
      </c>
      <c r="E240" s="247">
        <v>5510864.96</v>
      </c>
      <c r="F240" s="93">
        <f t="shared" si="1"/>
        <v>118.06317118447286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4055.35</v>
      </c>
      <c r="E242" s="104">
        <f t="shared" si="44"/>
        <v>135106.13</v>
      </c>
      <c r="F242" s="93">
        <f t="shared" si="1"/>
        <v>3331.5528869271461</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4055.35</v>
      </c>
      <c r="E243" s="247">
        <v>135106.13</v>
      </c>
      <c r="F243" s="93">
        <f t="shared" si="1"/>
        <v>3331.5528869271461</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422761.95999999996</v>
      </c>
      <c r="E245" s="104">
        <f t="shared" si="45"/>
        <v>206157.34</v>
      </c>
      <c r="F245" s="93">
        <f t="shared" si="1"/>
        <v>48.764401603209528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3155469.67</v>
      </c>
      <c r="E246" s="104">
        <f t="shared" si="46"/>
        <v>222154.43</v>
      </c>
      <c r="F246" s="93">
        <f t="shared" si="1"/>
        <v>7.0402967935990342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3155469.67</v>
      </c>
      <c r="E247" s="247">
        <v>91103.66</v>
      </c>
      <c r="F247" s="93">
        <f t="shared" si="1"/>
        <v>2.8871663976412112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131050.77</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2732707.71</v>
      </c>
      <c r="E250" s="104">
        <f t="shared" si="47"/>
        <v>15997.09</v>
      </c>
      <c r="F250" s="93">
        <f t="shared" si="1"/>
        <v>0.58539337893550281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2731252.34</v>
      </c>
      <c r="E252" s="247">
        <v>15997.09</v>
      </c>
      <c r="F252" s="93">
        <f t="shared" si="1"/>
        <v>0.58570531055361952</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1455.37</v>
      </c>
      <c r="E253" s="247">
        <v>0</v>
      </c>
      <c r="F253" s="93">
        <f t="shared" si="1"/>
        <v>0</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51278.2</v>
      </c>
      <c r="E255" s="247">
        <v>49653.03</v>
      </c>
      <c r="F255" s="93">
        <f t="shared" si="1"/>
        <v>96.830680484104363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248621.44</v>
      </c>
      <c r="E256" s="247">
        <v>196492.98</v>
      </c>
      <c r="F256" s="93">
        <f t="shared" si="1"/>
        <v>79.032998923986611</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321343.28000000003</v>
      </c>
      <c r="E259" s="104">
        <f t="shared" si="49"/>
        <v>709022.51</v>
      </c>
      <c r="F259" s="93">
        <f t="shared" si="1"/>
        <v>220.64332884135621</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321343.28000000003</v>
      </c>
      <c r="E260" s="248">
        <v>709022.51</v>
      </c>
      <c r="F260" s="97">
        <f t="shared" si="1"/>
        <v>220.64332884135621</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77643.12</v>
      </c>
      <c r="E264" s="247">
        <v>53331.91</v>
      </c>
      <c r="F264" s="93">
        <f t="shared" si="50"/>
        <v>68.688519987347235</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271113.09000000003</v>
      </c>
      <c r="E266" s="247">
        <v>233907.7</v>
      </c>
      <c r="F266" s="93">
        <f t="shared" si="50"/>
        <v>86.27680057794332</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1160.8800000000001</v>
      </c>
      <c r="E268" s="247">
        <v>315.99</v>
      </c>
      <c r="F268" s="93">
        <f t="shared" si="50"/>
        <v>27.219867686582589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120416.14</v>
      </c>
      <c r="E269" s="247">
        <v>0</v>
      </c>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70070.149999999994</v>
      </c>
      <c r="E287" s="247">
        <v>45554.81</v>
      </c>
      <c r="F287" s="93">
        <f t="shared" si="50"/>
        <v>65.013147538573847</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v>26135.01</v>
      </c>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809.79</v>
      </c>
      <c r="E289" s="247">
        <v>0</v>
      </c>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4055.35</v>
      </c>
      <c r="E293" s="247">
        <v>135106.13</v>
      </c>
      <c r="F293" s="93">
        <f t="shared" si="50"/>
        <v>3331.5528869271461</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287.49</v>
      </c>
      <c r="E295" s="247">
        <v>0</v>
      </c>
      <c r="F295" s="93">
        <f t="shared" si="50"/>
        <v>0</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165.9</v>
      </c>
      <c r="E298" s="247">
        <v>166.25</v>
      </c>
      <c r="F298" s="93">
        <f t="shared" si="50"/>
        <v>100.210970464135</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135106.13</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233090.02</v>
      </c>
      <c r="E5" s="79">
        <f t="shared" si="0"/>
        <v>318344.44</v>
      </c>
      <c r="F5" s="80">
        <f t="shared" ref="F5:F141" si="1">IF(D5&gt;0,IF(E5/D5&gt;=100,"&gt;&gt;100",E5/D5*100),"-")</f>
        <v>136.57574871716943</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392.71</v>
      </c>
      <c r="E6" s="81">
        <f t="shared" si="2"/>
        <v>2110.6</v>
      </c>
      <c r="F6" s="63">
        <f t="shared" si="1"/>
        <v>537.4449339207049</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392.71</v>
      </c>
      <c r="E7" s="249">
        <v>2110.6</v>
      </c>
      <c r="F7" s="63">
        <f t="shared" si="1"/>
        <v>537.4449339207049</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232697.31</v>
      </c>
      <c r="E13" s="81">
        <f t="shared" si="4"/>
        <v>316233.84000000003</v>
      </c>
      <c r="F13" s="63">
        <f t="shared" si="1"/>
        <v>135.8992246193134</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232697.31</v>
      </c>
      <c r="E16" s="249">
        <v>316233.84000000003</v>
      </c>
      <c r="F16" s="63">
        <f t="shared" si="1"/>
        <v>135.8992246193134</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732.81</v>
      </c>
      <c r="E22" s="81">
        <f t="shared" si="5"/>
        <v>557</v>
      </c>
      <c r="F22" s="63">
        <f t="shared" si="1"/>
        <v>76.008788089682184</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732.81</v>
      </c>
      <c r="E24" s="249">
        <v>557</v>
      </c>
      <c r="F24" s="63">
        <f t="shared" si="1"/>
        <v>76.008788089682184</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19693.28</v>
      </c>
      <c r="E28" s="81">
        <f t="shared" si="6"/>
        <v>21207.79</v>
      </c>
      <c r="F28" s="63">
        <f t="shared" si="1"/>
        <v>107.69049137573833</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19693.28</v>
      </c>
      <c r="E30" s="249">
        <v>21207.79</v>
      </c>
      <c r="F30" s="63">
        <f t="shared" si="1"/>
        <v>107.69049137573833</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11528.75</v>
      </c>
      <c r="E35" s="81">
        <f t="shared" si="7"/>
        <v>16013.75</v>
      </c>
      <c r="F35" s="63">
        <f t="shared" si="1"/>
        <v>138.90274314214463</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11528.75</v>
      </c>
      <c r="E39" s="81">
        <f t="shared" si="9"/>
        <v>16013.75</v>
      </c>
      <c r="F39" s="63">
        <f t="shared" si="1"/>
        <v>138.90274314214463</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11528.75</v>
      </c>
      <c r="E40" s="249">
        <v>16013.75</v>
      </c>
      <c r="F40" s="63">
        <f t="shared" si="1"/>
        <v>138.90274314214463</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6272.73</v>
      </c>
      <c r="E75" s="81">
        <f t="shared" si="15"/>
        <v>50157.72</v>
      </c>
      <c r="F75" s="63">
        <f t="shared" si="1"/>
        <v>799.61547842805294</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6272.73</v>
      </c>
      <c r="E76" s="249">
        <v>50157.72</v>
      </c>
      <c r="F76" s="63">
        <f t="shared" si="1"/>
        <v>799.61547842805294</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316822.65000000002</v>
      </c>
      <c r="E82" s="81">
        <f t="shared" si="16"/>
        <v>798433.96</v>
      </c>
      <c r="F82" s="63">
        <f t="shared" si="1"/>
        <v>252.01290374914797</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30800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5544.66</v>
      </c>
      <c r="E85" s="249">
        <v>0</v>
      </c>
      <c r="F85" s="63">
        <f t="shared" si="1"/>
        <v>0</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29962.71</v>
      </c>
      <c r="E86" s="249">
        <v>20584.189999999999</v>
      </c>
      <c r="F86" s="63">
        <f t="shared" si="1"/>
        <v>68.699359971110752</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281315.28000000003</v>
      </c>
      <c r="E88" s="249">
        <v>747049.77</v>
      </c>
      <c r="F88" s="63">
        <f t="shared" si="1"/>
        <v>265.55605866840932</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128527.84</v>
      </c>
      <c r="E107" s="81">
        <f t="shared" si="21"/>
        <v>406379.85000000003</v>
      </c>
      <c r="F107" s="63">
        <f t="shared" si="1"/>
        <v>316.18040885149867</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111916.11</v>
      </c>
      <c r="E108" s="249">
        <v>104316.71</v>
      </c>
      <c r="F108" s="63">
        <f t="shared" si="1"/>
        <v>93.209735399130651</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2150</v>
      </c>
      <c r="E111" s="249">
        <v>1000</v>
      </c>
      <c r="F111" s="63">
        <f t="shared" si="1"/>
        <v>46.511627906976742</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14461.73</v>
      </c>
      <c r="E113" s="249">
        <v>301063.14</v>
      </c>
      <c r="F113" s="63">
        <f t="shared" si="1"/>
        <v>2081.7920124355801</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199475.94</v>
      </c>
      <c r="E114" s="81">
        <f t="shared" si="22"/>
        <v>277242.31</v>
      </c>
      <c r="F114" s="63">
        <f t="shared" si="1"/>
        <v>138.98533828190006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186583.16</v>
      </c>
      <c r="E115" s="81">
        <f t="shared" si="23"/>
        <v>235275.33000000002</v>
      </c>
      <c r="F115" s="63">
        <f t="shared" si="1"/>
        <v>126.09676564594577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171253.01</v>
      </c>
      <c r="E116" s="249">
        <v>220472.73</v>
      </c>
      <c r="F116" s="63">
        <f t="shared" si="1"/>
        <v>128.74093716659345</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15330.15</v>
      </c>
      <c r="E117" s="249">
        <v>14802.6</v>
      </c>
      <c r="F117" s="63">
        <f t="shared" si="1"/>
        <v>96.558742086672339</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5200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5200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12892.78</v>
      </c>
      <c r="E128" s="249">
        <v>36766.980000000003</v>
      </c>
      <c r="F128" s="63">
        <f t="shared" si="1"/>
        <v>285.1749583875627</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151195.93</v>
      </c>
      <c r="E129" s="81">
        <f t="shared" si="26"/>
        <v>229662.75</v>
      </c>
      <c r="F129" s="63">
        <f t="shared" si="1"/>
        <v>151.89744194833816</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87090.9</v>
      </c>
      <c r="E133" s="249">
        <v>161872.76999999999</v>
      </c>
      <c r="F133" s="63">
        <f t="shared" si="1"/>
        <v>185.86645677102888</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7167.05</v>
      </c>
      <c r="E135" s="249">
        <v>30400</v>
      </c>
      <c r="F135" s="63">
        <f t="shared" si="1"/>
        <v>424.16335870406925</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56937.98</v>
      </c>
      <c r="E140" s="249">
        <v>37389.980000000003</v>
      </c>
      <c r="F140" s="63">
        <f t="shared" si="1"/>
        <v>65.667907431911004</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1067339.95</v>
      </c>
      <c r="E141" s="106">
        <f t="shared" si="28"/>
        <v>2117999.5700000003</v>
      </c>
      <c r="F141" s="82">
        <f t="shared" si="1"/>
        <v>198.43720550327012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1175.25</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1175.25</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90.01</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90.01</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1085.24</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732.77</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352.47</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2145.2399999999998</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2145.2399999999998</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2145.2399999999998</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6"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74935.289999999994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2434587.38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7780.1</v>
      </c>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1050094.73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513431.36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311429.02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4511.78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76820.509999999995</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33465.81</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110436.25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1089837.55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286875</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286875</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2302726.7200000002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1056255.1599999999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481899.17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310069.84000000003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4383.21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79204.27</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39204.720000000001</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141493.95000000001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1090647.3400000001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155824.22</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155824.22</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206795.94999999972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206795.95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7780.1</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63909.72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135106.13</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05"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37404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2025-02-11T12:22:46Z</cp:lastPrinted>
  <dcterms:created xsi:type="dcterms:W3CDTF">2022-04-01T05:14:30Z</dcterms:created>
  <dcterms:modified xsi:type="dcterms:W3CDTF">2025-02-11T12:22:54Z</dcterms:modified>
</cp:coreProperties>
</file>